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7B79355B-1EE2-4BB6-A589-10CFBE4BFDCF}"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Data'!$B$4:$AL$127</definedName>
    <definedName name="ambvis_rates_Feb_5_2013hjp_2" localSheetId="13">'Raw Data'!$B$4:$AL$139</definedName>
    <definedName name="ambvis_rates_Feb_5_2013hjp_2_1" localSheetId="13">'Raw Data'!$B$4:$AL$127</definedName>
    <definedName name="ambvis_rates_Feb_5_2013hjp_3" localSheetId="13">'Raw Data'!$B$4:$AL$127</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Data'!$B$4:$AL$127</definedName>
    <definedName name="cabg_Feb_5_2013hjp_1_2" localSheetId="13">'Raw Data'!$B$4:$AL$139</definedName>
    <definedName name="cabg_Feb_5_2013hjp_1_2_1" localSheetId="13">'Raw Data'!$B$4:$AL$127</definedName>
    <definedName name="cabg_Feb_5_2013hjp_1_3" localSheetId="13">'Raw Data'!$B$4:$AL$127</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Data'!$B$4:$AL$127</definedName>
    <definedName name="cath_Feb_5_2013hjp_2" localSheetId="13">'Raw Data'!$B$4:$AL$139</definedName>
    <definedName name="cath_Feb_5_2013hjp_2_1" localSheetId="13">'Raw Data'!$B$4:$AL$127</definedName>
    <definedName name="cath_Feb_5_2013hjp_3" localSheetId="13">'Raw Data'!$B$4:$AL$127</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Data'!$B$4:$AL$127</definedName>
    <definedName name="dementia_Feb_12_2013hjp_2" localSheetId="13">'Raw Data'!$B$4:$AL$139</definedName>
    <definedName name="dementia_Feb_12_2013hjp_2_1" localSheetId="13">'Raw Data'!$B$4:$AL$127</definedName>
    <definedName name="dementia_Feb_12_2013hjp_3" localSheetId="13">'Raw Data'!$B$4:$AL$127</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Data'!$B$4:$AL$127</definedName>
    <definedName name="hip_replace_Feb_5_2013hjp_2" localSheetId="13">'Raw Data'!$B$4:$AL$139</definedName>
    <definedName name="hip_replace_Feb_5_2013hjp_2_1" localSheetId="13">'Raw Data'!$B$4:$AL$127</definedName>
    <definedName name="hip_replace_Feb_5_2013hjp_3" localSheetId="13">'Raw Data'!$B$4:$AL$127</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Data'!$B$4:$AL$127</definedName>
    <definedName name="knee_replace_Feb_5_2013hjp_2" localSheetId="13">'Raw Data'!$B$4:$AL$139</definedName>
    <definedName name="knee_replace_Feb_5_2013hjp_2_1" localSheetId="13">'Raw Data'!$B$4:$AL$127</definedName>
    <definedName name="knee_replace_Feb_5_2013hjp_3" localSheetId="13">'Raw Data'!$B$4:$AL$127</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Data'!$B$4:$AL$127</definedName>
    <definedName name="pci_Feb_5_2013hjp_2" localSheetId="13">'Raw Data'!$B$4:$AL$139</definedName>
    <definedName name="pci_Feb_5_2013hjp_2_1" localSheetId="13">'Raw Data'!$B$4:$AL$127</definedName>
    <definedName name="pci_Feb_5_2013hjp_3" localSheetId="13">'Raw Data'!$B$4:$AL$127</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E17" i="3"/>
  <c r="E15" i="3"/>
  <c r="B3" i="3"/>
  <c r="B1" i="3"/>
  <c r="H37" i="3"/>
  <c r="H36" i="3"/>
  <c r="G37" i="3"/>
  <c r="G36" i="3"/>
  <c r="H35" i="3"/>
  <c r="H34" i="3"/>
  <c r="G35" i="3"/>
  <c r="G34" i="3"/>
  <c r="F35" i="3"/>
  <c r="F34" i="3"/>
  <c r="O21" i="3"/>
  <c r="P21" i="3"/>
  <c r="O22" i="3"/>
  <c r="P22" i="3"/>
  <c r="O23" i="3"/>
  <c r="P23" i="3"/>
  <c r="O24" i="3"/>
  <c r="P24" i="3"/>
  <c r="O25" i="3"/>
  <c r="P25" i="3"/>
  <c r="O26" i="3"/>
  <c r="P26" i="3"/>
  <c r="O27" i="3"/>
  <c r="P27" i="3"/>
  <c r="O28" i="3"/>
  <c r="P28" i="3"/>
  <c r="O29" i="3"/>
  <c r="P29" i="3"/>
  <c r="P20" i="3"/>
  <c r="O20" i="3"/>
  <c r="N21" i="3"/>
  <c r="N22" i="3"/>
  <c r="N23" i="3"/>
  <c r="N24" i="3"/>
  <c r="N25" i="3"/>
  <c r="N26" i="3"/>
  <c r="N27" i="3"/>
  <c r="N28" i="3"/>
  <c r="N29" i="3"/>
  <c r="N20" i="3"/>
  <c r="F20" i="3"/>
  <c r="C21" i="3"/>
  <c r="C22" i="3"/>
  <c r="C23" i="3"/>
  <c r="C24" i="3"/>
  <c r="C25" i="3"/>
  <c r="C26" i="3"/>
  <c r="C27" i="3"/>
  <c r="C28" i="3"/>
  <c r="C29" i="3"/>
  <c r="C20" i="3"/>
  <c r="H11" i="3" l="1"/>
  <c r="H10" i="3"/>
  <c r="H9" i="3"/>
  <c r="H8" i="3"/>
  <c r="H7" i="3"/>
  <c r="H6" i="3"/>
  <c r="G11" i="3"/>
  <c r="G10" i="3"/>
  <c r="G9" i="3"/>
  <c r="G8" i="3"/>
  <c r="G7" i="3"/>
  <c r="G6" i="3"/>
  <c r="F11" i="3"/>
  <c r="F10" i="3"/>
  <c r="F9" i="3"/>
  <c r="F8" i="3"/>
  <c r="F7" i="3"/>
  <c r="F6" i="3"/>
  <c r="C11" i="3"/>
  <c r="C10" i="3"/>
  <c r="C9" i="3"/>
  <c r="C8" i="3"/>
  <c r="C7" i="3"/>
  <c r="C6" i="3"/>
  <c r="E21" i="3" l="1"/>
  <c r="E22" i="3"/>
  <c r="E23" i="3"/>
  <c r="E24" i="3"/>
  <c r="E20" i="3"/>
  <c r="E26" i="3"/>
  <c r="E27" i="3"/>
  <c r="E28" i="3"/>
  <c r="E29" i="3"/>
  <c r="E25" i="3"/>
  <c r="H39" i="3" l="1"/>
  <c r="H38" i="3"/>
  <c r="G39" i="3" l="1"/>
  <c r="F39" i="3"/>
  <c r="G38" i="3"/>
  <c r="F38" i="3"/>
  <c r="E7" i="3" l="1"/>
  <c r="E9" i="3"/>
  <c r="E6" i="3"/>
  <c r="E8" i="3"/>
  <c r="E10"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81DFE78-E51F-4434-AE5C-A09CE53486DB}"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D9119728-0A20-412C-9A9D-6AB167243A64}"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FD628150-A5D1-445A-8C76-922D33CC85F6}"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FD92E5D5-1C92-4E0F-A05B-2D92E7F0BBA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<sst xmlns="http://schemas.openxmlformats.org/spreadsheetml/2006/main" count="2413" uniqueCount="453">
  <si>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</si>
  <si>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</si>
  <si>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</si>
  <si>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</si>
  <si>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</si>
  <si>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</si>
  <si>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</si>
  <si>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</si>
  <si>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</si>
  <si>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</si>
  <si>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</si>
  <si>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</si>
  <si>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</si>
  <si>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</si>
  <si>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</si>
  <si>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</si>
  <si>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</si>
  <si>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</si>
  <si>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</si>
  <si>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</si>
  <si>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</si>
  <si>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</si>
  <si>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</si>
  <si>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</si>
  <si>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</si>
  <si>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</si>
  <si>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</si>
  <si>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</si>
  <si>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</si>
  <si>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</si>
  <si>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</si>
  <si>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</si>
  <si>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</si>
  <si>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</si>
  <si>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</si>
  <si>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</si>
  <si>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</si>
  <si>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</si>
  <si>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</si>
  <si>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</si>
  <si>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</si>
  <si>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</si>
  <si>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</si>
  <si>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</si>
  <si>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</si>
  <si>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</si>
  <si>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</si>
  <si>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</si>
  <si>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</si>
  <si>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</si>
  <si>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</si>
  <si>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</si>
  <si>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</si>
  <si>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</si>
  <si>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</si>
  <si>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</si>
  <si>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</si>
  <si>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</si>
  <si>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</si>
  <si>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</si>
  <si>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</si>
  <si>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</si>
  <si>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</si>
  <si>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</si>
  <si>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</si>
  <si>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</si>
  <si>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</si>
  <si>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</si>
  <si>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</si>
  <si>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</si>
  <si>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</si>
  <si>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</si>
  <si>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</si>
  <si>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</si>
  <si>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</si>
  <si>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</si>
  <si>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</si>
  <si>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</si>
  <si>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</si>
  <si>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</si>
  <si>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</si>
  <si>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</si>
  <si>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</si>
  <si>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</si>
  <si>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</si>
  <si>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</si>
  <si>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</si>
  <si>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</si>
  <si>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</si>
  <si>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</si>
  <si>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</si>
  <si>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</si>
  <si>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</si>
  <si>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</si>
  <si>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</si>
  <si>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</si>
  <si>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</si>
  <si>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</si>
  <si>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</si>
  <si>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</si>
  <si>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</si>
  <si>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</si>
  <si>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</si>
  <si>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</si>
  <si>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</si>
  <si>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</si>
  <si>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</si>
  <si>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</si>
  <si>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</si>
  <si>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</si>
  <si>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</si>
  <si>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</si>
  <si>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</si>
  <si>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</si>
  <si>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</si>
  <si>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</si>
  <si>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</si>
  <si>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</si>
  <si>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</si>
  <si>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</si>
  <si>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</si>
  <si>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</si>
  <si>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</si>
  <si>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</si>
  <si>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</si>
  <si>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</si>
  <si>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</si>
  <si>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</si>
  <si>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</si>
  <si>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</si>
  <si>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</si>
  <si>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</si>
  <si>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</si>
  <si>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</si>
  <si>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</si>
  <si>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</si>
  <si>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</si>
  <si>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</si>
  <si>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</si>
  <si>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</si>
  <si>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</si>
  <si>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</si>
  <si>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</si>
  <si>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</si>
  <si>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</si>
  <si>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</si>
  <si>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</si>
  <si>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</si>
  <si>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</si>
  <si>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</si>
  <si>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</si>
  <si>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</si>
  <si>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</si>
  <si>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</si>
  <si>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</si>
  <si>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</si>
  <si>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</si>
  <si>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</si>
  <si>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</si>
  <si>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</si>
  <si>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</si>
  <si>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</si>
  <si>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</si>
  <si>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</si>
  <si>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</si>
  <si>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</si>
  <si>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</si>
  <si>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</si>
  <si>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</si>
  <si>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</si>
  <si>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</si>
  <si>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</si>
  <si>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</si>
  <si>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</si>
  <si>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</si>
  <si>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</si>
  <si>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</si>
  <si>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</si>
  <si>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</si>
  <si>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</si>
  <si>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</si>
  <si>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</si>
  <si>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</si>
  <si>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</si>
  <si>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</si>
  <si>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</si>
  <si>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</si>
  <si>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</si>
  <si>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</si>
  <si>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</si>
  <si>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</si>
  <si>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</si>
  <si>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</si>
  <si>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</si>
  <si>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</si>
  <si>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</si>
  <si>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</si>
  <si>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</si>
  <si>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</si>
  <si>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</si>
  <si>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</si>
  <si>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</si>
  <si>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</si>
  <si>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</si>
  <si>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</si>
  <si>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</si>
  <si>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</si>
  <si>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</si>
  <si>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</si>
  <si>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</si>
  <si>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</si>
  <si>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</si>
  <si>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</si>
  <si>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</si>
  <si>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</si>
  <si>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</si>
  <si>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</si>
  <si>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</si>
  <si>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</si>
  <si>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</si>
  <si>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</si>
  <si>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</si>
  <si>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</si>
  <si>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</si>
  <si>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</si>
  <si>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</si>
  <si>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</si>
  <si>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</si>
  <si>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</si>
  <si>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</si>
  <si>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</si>
  <si>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</si>
  <si>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</si>
  <si>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</si>
  <si>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</si>
  <si>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</si>
  <si>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</si>
  <si>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</si>
  <si>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</si>
  <si>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</si>
  <si>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</si>
  <si>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</si>
  <si>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</si>
  <si>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</si>
  <si>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</si>
  <si>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</si>
  <si>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</si>
  <si>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</si>
  <si>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</si>
  <si>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</si>
  <si>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</si>
  <si>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</si>
  <si>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</si>
  <si>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</si>
  <si>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</si>
  <si>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</si>
  <si>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</si>
  <si>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</si>
  <si>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</si>
  <si>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</si>
  <si>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</si>
  <si>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</si>
  <si>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</si>
  <si>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</si>
  <si>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</si>
  <si>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</si>
  <si>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</si>
  <si>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</si>
  <si>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</si>
  <si>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</si>
  <si>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</si>
  <si>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</si>
  <si>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</si>
  <si>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</si>
  <si>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</si>
  <si>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</si>
  <si>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</si>
  <si>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</si>
  <si>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</si>
  <si>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</si>
  <si>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</si>
  <si>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</si>
  <si>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</si>
  <si>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</si>
  <si>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</si>
  <si>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</si>
  <si>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</si>
  <si>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</si>
  <si>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</si>
  <si>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</si>
  <si>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</si>
  <si>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</si>
  <si>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</si>
  <si>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</si>
  <si>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</si>
  <si>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</si>
  <si>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</si>
  <si>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</si>
  <si>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</si>
  <si>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</si>
  <si>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</si>
  <si>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</si>
  <si>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</si>
  <si>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</si>
  <si>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</si>
  <si>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</si>
  <si>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</si>
  <si>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</si>
  <si>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</si>
  <si>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</si>
  <si>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</si>
  <si>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</si>
  <si>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</si>
  <si>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</si>
  <si>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</si>
  <si>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</si>
  <si>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</si>
  <si>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</si>
  <si>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</si>
  <si>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</si>
  <si>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</si>
  <si>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</si>
  <si>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</si>
  <si>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</si>
  <si>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</si>
  <si>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</si>
  <si>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</si>
  <si>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</si>
  <si>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</si>
  <si>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</si>
  <si>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</si>
  <si>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</si>
  <si>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</si>
  <si>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</si>
  <si>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</si>
  <si>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</si>
  <si>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</si>
  <si>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</si>
  <si>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</si>
  <si>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</si>
  <si>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</si>
  <si>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</si>
  <si>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</si>
  <si>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</si>
  <si>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</si>
  <si>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</si>
  <si>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</si>
  <si>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</si>
  <si>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</si>
  <si>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</si>
  <si>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</si>
  <si>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</si>
  <si>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</si>
  <si>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</si>
  <si>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</si>
  <si>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</si>
  <si>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</si>
  <si>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</si>
  <si>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</si>
  <si>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</si>
  <si>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</si>
  <si>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</si>
  <si>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</si>
  <si>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</si>
  <si>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</si>
  <si>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</si>
  <si>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</si>
  <si>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</si>
  <si>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</si>
  <si>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</si>
  <si>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</si>
  <si>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</si>
  <si>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</si>
  <si>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</si>
  <si>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</si>
  <si>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</si>
  <si>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</si>
  <si>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</si>
  <si>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</si>
  <si>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</si>
  <si>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</si>
  <si>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</si>
  <si>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</si>
  <si>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</si>
  <si>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</si>
  <si>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</si>
  <si>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</si>
  <si>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</si>
  <si>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</si>
  <si>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</si>
  <si>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</si>
  <si>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</si>
  <si>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</si>
  <si>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</si>
  <si>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</si>
  <si>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</si>
  <si>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</si>
  <si>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</si>
  <si>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</si>
  <si>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</si>
  <si>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</si>
  <si>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</si>
  <si>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</si>
  <si>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</si>
  <si>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</si>
  <si>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</si>
  <si>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</si>
  <si>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</si>
  <si>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</si>
  <si>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</si>
  <si>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</si>
  <si>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</si>
  <si>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</si>
  <si>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</si>
  <si>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</si>
  <si>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</si>
  <si>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Count
(2013/14-2017/18)</t>
  </si>
  <si>
    <t>Count
(2018/19-2022/23)</t>
  </si>
  <si>
    <t xml:space="preserve"> T1annual_count </t>
  </si>
  <si>
    <t xml:space="preserve"> T2annual_count </t>
  </si>
  <si>
    <t xml:space="preserve"> T3annual_count </t>
  </si>
  <si>
    <t>Linear Trend For Rural Time 1</t>
  </si>
  <si>
    <t>Linear Trend For Urban Time 1</t>
  </si>
  <si>
    <t>Column H</t>
  </si>
  <si>
    <t>Column Y</t>
  </si>
  <si>
    <t>Column AP</t>
  </si>
  <si>
    <t>Crude Percent
(2008/09-2012/13)</t>
  </si>
  <si>
    <t>Crude Percent
(2013/14-2017/18)</t>
  </si>
  <si>
    <t>Crude Percent
(2018/19-2022/23)</t>
  </si>
  <si>
    <t>Crude Proportion of AMI Patients with a Beta-blocker Rx within 4 months of discharge by Regions, 2008/09-2012/13, 2013/14-2017/18 &amp; 2018/19-2022/23 (ref), per 100(age 20+)</t>
  </si>
  <si>
    <t>b</t>
  </si>
  <si>
    <t>(b)</t>
  </si>
  <si>
    <t>Crude Proportion of AMI Patients with a Beta-blocker Rx within 4 months of discharge by by Income Quintile, 2008/09-2012/13, 2013/14-2017/18, &amp; 2018/19-2022/23, per 100 (age 20+)</t>
  </si>
  <si>
    <t xml:space="preserve">Count and percent of residents (age 20+) with a hospitalization for AMI who filled a prescription for a beta-blocker within four months </t>
  </si>
  <si>
    <t xml:space="preserve">Crude percent of residents (age 20+) with a hospitalization for AMI who filled a prescription for a beta-blocker within four months </t>
  </si>
  <si>
    <t xml:space="preserve">date:  November 28, 2024 </t>
  </si>
  <si>
    <t>Community Area</t>
  </si>
  <si>
    <t>Neighborhood Cluster</t>
  </si>
  <si>
    <t>District</t>
  </si>
  <si>
    <t>Health Region</t>
  </si>
  <si>
    <t>If you require this document in a different accessible format, please contact us: by phone at 204-789-3819 or by email at info@cpe.umanitoba.ca.</t>
  </si>
  <si>
    <t>End of worksheet</t>
  </si>
  <si>
    <t>S</t>
  </si>
  <si>
    <t>bold = statistically significant</t>
  </si>
  <si>
    <t xml:space="preserve">Post-AMI Care: Beta-Blocker Dispensation Counts and Crude Percents by Health Region, 2008/09-2012/13, 2013/14-2017/18, and 2018/19-2022/23
</t>
  </si>
  <si>
    <t xml:space="preserve">Post-AMI Care: Beta-Blocker Dispensation Counts and Crude Percents by Winnipeg Community Area, 2008/09-2012/13, 2013/14-2017/18, and 2018/19-2022/23
</t>
  </si>
  <si>
    <t xml:space="preserve">Post-AMI Care: Beta-Blocker Dispensation Counts and Crude Percents by Winnipeg Neighbourhood Cluster, 2008/09-2012/13, 2013/14-2017/18, and 2018/19-2022/23
</t>
  </si>
  <si>
    <t xml:space="preserve">Post-AMI Care: Beta-Blocker Dispensation Counts and Crude Percents by District in Southern Health-Santé Sud, 2008/09-2012/13, 2013/14-2017/18, and 2018/19-2022/23
</t>
  </si>
  <si>
    <t xml:space="preserve">Post-AMI Care: Beta-Blocker Dispensation Counts and Crude Percents by District in Interlake-Eastern RHA, 2008/09-2012/13, 2013/14-2017/18, and 2018/19-2022/23
</t>
  </si>
  <si>
    <t xml:space="preserve">Post-AMI Care: Beta-Blocker Dispensation Counts and Crude Percents by District in Prairie Mountain, 2008/09-2012/13, 2013/14-2017/18, and 2018/19-2022/23
</t>
  </si>
  <si>
    <t xml:space="preserve">Post-AMI Care: Beta-Blocker Dispensation Counts and Crude Percents by District in Northern Health Region, 2008/09-2012/13, 2013/14-2017/18, and 2018/19-2022/23
</t>
  </si>
  <si>
    <t xml:space="preserve">Statistical Tests for Percent of Residents Receiving Post-AMI Beta-Blocker Dispensation by Income Quintile, 2008/09-2012/13, 2013/14-2017/18, and 2018/19-2022/23
</t>
  </si>
  <si>
    <t xml:space="preserve">Percent of Residents Receiving Post-AMI Beta-Blocker Dispensation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</si>
</sst>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20">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3" fontId="44" fillId="35" borderId="22" xfId="104" quotePrefix="1" applyBorder="1">
      <alignment horizontal="right" vertical="center" indent="3"/>
    </xf>
    <xf numFmtId="2" fontId="44" fillId="35" borderId="22" xfId="105" quotePrefix="1"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2" fontId="44" fillId="35" borderId="26" xfId="105"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3" fontId="44" fillId="35" borderId="22" xfId="105" quotePrefix="1" applyNumberFormat="1" applyBorder="1">
      <alignment horizontal="right" vertical="center" indent="3"/>
    </xf>
    <xf numFmtId="4" fontId="44" fillId="35" borderId="22" xfId="105" quotePrefix="1" applyNumberFormat="1" applyBorder="1">
      <alignment horizontal="right" vertical="center" indent="3"/>
    </xf>
    <xf numFmtId="4" fontId="44" fillId="35" borderId="26" xfId="104" quotePrefix="1" applyNumberFormat="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3" fontId="42" fillId="0" borderId="0" xfId="43" applyNumberFormat="1" applyFont="1"/>
    <xf numFmtId="3" fontId="42" fillId="0" borderId="0" xfId="43" applyNumberFormat="1" applyFont="1" applyAlignment="1">
      <alignment horizontal="center"/>
    </xf>
    <xf numFmtId="0" fontId="37" fillId="0" borderId="0" xfId="100">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1">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0"/>
      <tableStyleElement type="headerRow" dxfId="99"/>
      <tableStyleElement type="totalRow" dxfId="98"/>
      <tableStyleElement type="firstColumn" dxfId="97"/>
      <tableStyleElement type="firstRowStripe" dxfId="96"/>
      <tableStyleElement type="secondRowStripe" dxfId="95"/>
      <tableStyleElement type="firstHeaderCell" dxfId="94"/>
      <tableStyleElement type="lastHeaderCell" dxfId="93"/>
      <tableStyleElement type="firstTotalCell" dxfId="92"/>
      <tableStyleElement type="lastTotalCell" dxfId="91"/>
    </tableStyle>
    <tableStyle name="Dark Teal 4 -no total" pivot="0" count="7" xr9:uid="{715E95E6-B84B-410A-991C-67C9DAE55875}">
      <tableStyleElement type="wholeTable" dxfId="90"/>
      <tableStyleElement type="headerRow" dxfId="89"/>
      <tableStyleElement type="firstColumn" dxfId="88"/>
      <tableStyleElement type="firstRowStripe" dxfId="87"/>
      <tableStyleElement type="secondRowStripe" dxfId="86"/>
      <tableStyleElement type="firstHeaderCell" dxfId="85"/>
      <tableStyleElement type="lastHeaderCell"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5151486619997132"/>
          <c:w val="0.57489565783472929"/>
          <c:h val="0.66946867934958409"/>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c:v>
                  </c:pt>
                  <c:pt idx="2">
                    <c:v>Prairie Mountain Health  </c:v>
                  </c:pt>
                  <c:pt idx="3">
                    <c:v>Interlake-Eastern RHA  </c:v>
                  </c:pt>
                  <c:pt idx="4">
                    <c:v>Winnipeg RHA (b)</c:v>
                  </c:pt>
                  <c:pt idx="5">
                    <c:v>Southern Health-Santé Sud  </c:v>
                  </c:pt>
                </c:lvl>
                <c:lvl>
                  <c:pt idx="0">
                    <c:v>   </c:v>
                  </c:pt>
                </c:lvl>
              </c:multiLvlStrCache>
            </c:multiLvlStrRef>
          </c:cat>
          <c:val>
            <c:numRef>
              <c:f>'Graph Data'!$H$6:$H$11</c:f>
              <c:numCache>
                <c:formatCode>0.00</c:formatCode>
                <c:ptCount val="6"/>
                <c:pt idx="0">
                  <c:v>76.945965246</c:v>
                </c:pt>
                <c:pt idx="1">
                  <c:v>76.310272537000003</c:v>
                </c:pt>
                <c:pt idx="2">
                  <c:v>76.283618582000003</c:v>
                </c:pt>
                <c:pt idx="3">
                  <c:v>77.397260274000004</c:v>
                </c:pt>
                <c:pt idx="4">
                  <c:v>78.007793473000007</c:v>
                </c:pt>
                <c:pt idx="5">
                  <c:v>74.551971326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c:v>
                  </c:pt>
                  <c:pt idx="3">
                    <c:v>Interlake-Eastern RHA  </c:v>
                  </c:pt>
                  <c:pt idx="4">
                    <c:v>Winnipeg RHA (b)</c:v>
                  </c:pt>
                  <c:pt idx="5">
                    <c:v>Southern Health-Santé Sud  </c:v>
                  </c:pt>
                </c:lvl>
                <c:lvl>
                  <c:pt idx="0">
                    <c:v>   </c:v>
                  </c:pt>
                </c:lvl>
              </c:multiLvlStrCache>
            </c:multiLvlStrRef>
          </c:cat>
          <c:val>
            <c:numRef>
              <c:f>'Graph Data'!$G$6:$G$11</c:f>
              <c:numCache>
                <c:formatCode>0.00</c:formatCode>
                <c:ptCount val="6"/>
                <c:pt idx="0">
                  <c:v>81.590885114000002</c:v>
                </c:pt>
                <c:pt idx="1">
                  <c:v>75.708502023999998</c:v>
                </c:pt>
                <c:pt idx="2">
                  <c:v>80.350620891000005</c:v>
                </c:pt>
                <c:pt idx="3">
                  <c:v>80.441898527000006</c:v>
                </c:pt>
                <c:pt idx="4">
                  <c:v>83.363508347999996</c:v>
                </c:pt>
                <c:pt idx="5">
                  <c:v>79.856630824000007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c:v>
                  </c:pt>
                  <c:pt idx="3">
                    <c:v>Interlake-Eastern RHA  </c:v>
                  </c:pt>
                  <c:pt idx="4">
                    <c:v>Winnipeg RHA (b)</c:v>
                  </c:pt>
                  <c:pt idx="5">
                    <c:v>Southern Health-Santé Sud  </c:v>
                  </c:pt>
                </c:lvl>
                <c:lvl>
                  <c:pt idx="0">
                    <c:v>   </c:v>
                  </c:pt>
                </c:lvl>
              </c:multiLvlStrCache>
            </c:multiLvlStrRef>
          </c:cat>
          <c:val>
            <c:numRef>
              <c:f>'Graph Data'!$F$6:$F$11</c:f>
              <c:numCache>
                <c:formatCode>0.00</c:formatCode>
                <c:ptCount val="6"/>
                <c:pt idx="0">
                  <c:v>83.876340169000002</c:v>
                </c:pt>
                <c:pt idx="1">
                  <c:v>74.124513618999998</c:v>
                </c:pt>
                <c:pt idx="2">
                  <c:v>83.061224490000001</c:v>
                </c:pt>
                <c:pt idx="3">
                  <c:v>83.055091820000001</c:v>
                </c:pt>
                <c:pt idx="4">
                  <c:v>85.554465162</c:v>
                </c:pt>
                <c:pt idx="5">
                  <c:v>83.076923077000004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8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698355059868069"/>
          <c:y val="0.15577924491356898"/>
          <c:w val="0.2329023898139325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1118434090766278"/>
          <c:w val="0.8661362333747884"/>
          <c:h val="0.44241092791577852"/>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76.643990930000001</c:v>
                </c:pt>
                <c:pt idx="1">
                  <c:v>82.277121374999993</c:v>
                </c:pt>
                <c:pt idx="2">
                  <c:v>83.351955306999997</c:v>
                </c:pt>
                <c:pt idx="3">
                  <c:v>82.107843137000003</c:v>
                </c:pt>
                <c:pt idx="4">
                  <c:v>84.109149278000004</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79.336188437000004</c:v>
                </c:pt>
                <c:pt idx="1">
                  <c:v>79.176201372999998</c:v>
                </c:pt>
                <c:pt idx="2">
                  <c:v>79.780219779999996</c:v>
                </c:pt>
                <c:pt idx="3">
                  <c:v>79.145077720000003</c:v>
                </c:pt>
                <c:pt idx="4">
                  <c:v>80.660377358000005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77.740112994</c:v>
                </c:pt>
                <c:pt idx="1">
                  <c:v>77.267230955000002</c:v>
                </c:pt>
                <c:pt idx="2">
                  <c:v>73.580246914</c:v>
                </c:pt>
                <c:pt idx="3">
                  <c:v>75.167785234999997</c:v>
                </c:pt>
                <c:pt idx="4">
                  <c:v>77.009646301999993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4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valAx>
      <c:spPr>
        <a:ln>
          <a:solidFill>
            <a:schemeClr val="tx1"/>
          </a:solidFill>
        </a:ln>
      </c:spPr>
    </c:plotArea>
    <c:legend>
      <c:legendPos val="r"/>
      <c:layout>
        <c:manualLayout>
          <c:xMode val="edge"/>
          <c:yMode val="edge"/>
          <c:x val="0.66564112948800058"/>
          <c:y val="0.47183287171976429"/>
          <c:w val="0.28592237124665631"/>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81149731974111"/>
          <c:w val="0.8661362333747884"/>
          <c:h val="0.44242784569055937"/>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84.136858476</c:v>
                </c:pt>
                <c:pt idx="1">
                  <c:v>86.386986300999993</c:v>
                </c:pt>
                <c:pt idx="2">
                  <c:v>86.750483559000003</c:v>
                </c:pt>
                <c:pt idx="3">
                  <c:v>86.802575106999996</c:v>
                </c:pt>
                <c:pt idx="4">
                  <c:v>86.788154896999998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84.348561759999996</c:v>
                </c:pt>
                <c:pt idx="1">
                  <c:v>83.544303796999998</c:v>
                </c:pt>
                <c:pt idx="2">
                  <c:v>84.003741814999998</c:v>
                </c:pt>
                <c:pt idx="3">
                  <c:v>83.067729084000007</c:v>
                </c:pt>
                <c:pt idx="4">
                  <c:v>81.963470319999999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75.200803213</c:v>
                </c:pt>
                <c:pt idx="1">
                  <c:v>79.127725857000001</c:v>
                </c:pt>
                <c:pt idx="2">
                  <c:v>79.612756263999998</c:v>
                </c:pt>
                <c:pt idx="3">
                  <c:v>77.617328520000001</c:v>
                </c:pt>
                <c:pt idx="4">
                  <c:v>78.199718705999999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90"/>
          <c:min val="4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valAx>
      <c:spPr>
        <a:ln>
          <a:solidFill>
            <a:schemeClr val="tx1"/>
          </a:solidFill>
        </a:ln>
      </c:spPr>
    </c:plotArea>
    <c:legend>
      <c:legendPos val="r"/>
      <c:layout>
        <c:manualLayout>
          <c:xMode val="edge"/>
          <c:yMode val="edge"/>
          <c:x val="0.67088011277298476"/>
          <c:y val="0.46423703252563042"/>
          <c:w val="0.2799415100026371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post-AMI care: beta-blockers dispensations by Manitoba health region for the years 2008/09-2012/13, 2013/14-2017/18, and 2018/19-2022/23. Values represent the crude percent of residents aged 20 and older with a hospitalization for AMI who filled a prescription for a beta-blocker within four mon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0.14163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8875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10.4: Post-AMI Care: Beta-Blocker Dispensations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20+) with a hospitalization for AMI who filled a prescription for a beta-blocker within four months </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ost-AMI care: Beta-blocker dispensations by rural income quintile, 2008/09-2012/13, 2013/14-2017/18, and 2018/19-2022/23, based on crude percent of residents aged 20 and older with a hospitalization for AMI who filled a prescription for a beta-blocker within four months. Annual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0.17864</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39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Post-AMI Care: Beta-Blocker Dispensations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20+) with a hospitalization for AMI who filled a prescription for a beta-blocker within four months </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post-AMI care: Beta-blocker dispensations by urban income quintile, 2008/09-2012/13, 2013/14-2017/18, and 2018/19-2022/23, based on crude percent of residents aged 20 and older with a hospitalization for AMI who filled a prescription for a beta-blocker within four months. Annual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0.00123</cdr:y>
    </cdr:from>
    <cdr:to>
      <cdr:x>1</cdr:x>
      <cdr:y>0.17986</cdr:y>
    </cdr:to>
    <cdr:sp macro="" textlink="">
      <cdr:nvSpPr>
        <cdr:cNvPr id="4" name="TextBox 1">
          <a:extLst xmlns:a="http://schemas.openxmlformats.org/drawingml/2006/main">
            <a:ext uri="{FF2B5EF4-FFF2-40B4-BE49-F238E27FC236}">
              <a16:creationId xmlns:a16="http://schemas.microsoft.com/office/drawing/2014/main" id="{012CD705-0B1F-35E1-6D32-FE38AD0584BA}"/>
            </a:ext>
          </a:extLst>
        </cdr:cNvPr>
        <cdr:cNvSpPr txBox="1"/>
      </cdr:nvSpPr>
      <cdr:spPr>
        <a:xfrm xmlns:a="http://schemas.openxmlformats.org/drawingml/2006/main">
          <a:off x="11530" y="5090"/>
          <a:ext cx="6358790" cy="73911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Post-AMI Care: Beta-Blocker Dispensations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20+) with a hospitalization for AMI who filled a prescription for a beta-blocker within four months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245F51FA-F303-4233-9BF8-8609E3B22108}"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AD9CA0C-A8A3-48C0-B296-755B6ADA535A}"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93092DDA-7FB6-4F4D-AB6B-4070BDEC2282}"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608092A3-8B60-4BDB-BA5A-9FA6847D8DA1}"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E62C228E-A522-4D42-B871-6802EB45BF1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8137D057-CF13-4DFE-9178-3319B46ED8EF}"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017DFF8C-C5E9-4D55-B632-0246240C601E}"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F8C47923-E251-4665-847F-E910056BDE5E}"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3F22A7F0-CEB5-4FBE-86EC-0FAF0496287A}"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F6DE4D83-72B1-4326-A55F-8D8076D326C1}"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35A5E6A5-27E7-4AD0-9E59-C15CA30BE65B}"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AD95730E-6D1C-48E2-B5C3-07C70E154122}"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CA2A8485-74A0-43CC-9311-E2CDDDB752BA}"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52325971-D7EB-4A6F-8F5F-C639C3D90B36}"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E771BDB1-4AC5-4F1A-993A-9FD8C2DB6213}"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E13A8F6-CCC3-4B06-BEAC-4245D9568B26}"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EBA3EC3-4B6C-4475-BD98-AF243BA8B704}"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F3CFB1B1-9DC6-46B9-8308-3E65B4C6E3E6}"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8D904BC4-D44C-44AE-9253-71D70B520837}"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A856AB6-E449-4DF9-9315-35D6DCEF6FE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A3A1B31C-CB0D-4E9B-A15A-0B6E65E74DE7}"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3" dataDxfId="81" headerRowBorderDxfId="82" tableBorderDxfId="80">
  <tableColumns count="7">
    <tableColumn id="1" xr3:uid="{13204934-9070-47FA-BCE4-2E126490146A}" name="Health Region" dataDxfId="79"/>
    <tableColumn id="2" xr3:uid="{9D13B654-D55D-4E61-A4A1-B01F394BFA69}" name="Count_x000a_(2008/09-2012/13)" dataDxfId="78"/>
    <tableColumn id="3" xr3:uid="{E609746C-577D-448D-A2D5-107C5EC3FC4F}" name="Crude Percent_x000a_(2008/09-2012/13)" dataDxfId="77"/>
    <tableColumn id="4" xr3:uid="{E905B87B-6CF6-472D-A463-4DD4DF0F4579}" name="Count_x000a_(2013/14-2017/18)" dataDxfId="76"/>
    <tableColumn id="5" xr3:uid="{42AC696E-0C0F-41CD-87FE-48FEB719A977}" name="Crude Percent_x000a_(2013/14-2017/18)" dataDxfId="75"/>
    <tableColumn id="6" xr3:uid="{98A3EF03-EBD3-4B5B-968D-B7D8D08DA0B7}" name="Count_x000a_(2018/19-2022/23)" dataDxfId="74"/>
    <tableColumn id="7" xr3:uid="{207C225F-DEFE-422A-B44A-EF5A1D5B5E9B}" name="Crude Percent_x000a_(2018/19-2022/23)" dataDxfId="73"/>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2" dataDxfId="70" headerRowBorderDxfId="71">
  <tableColumns count="7">
    <tableColumn id="1" xr3:uid="{15A105A5-4238-4990-8FB1-1EC9064EAAF7}" name="Community Area" dataDxfId="69"/>
    <tableColumn id="2" xr3:uid="{F5CE2107-3ABF-4A5E-AE61-0FE7D317DBE0}" name="Count_x000a_(2008/09-2012/13)" dataDxfId="68"/>
    <tableColumn id="3" xr3:uid="{6986163F-37F9-4C51-B8BF-49EF97C8AA8E}" name="Crude Percent_x000a_(2008/09-2012/13)" dataDxfId="67"/>
    <tableColumn id="4" xr3:uid="{17D3DE66-4D16-4579-9390-FCE7DFAD63F4}" name="Count_x000a_(2013/14-2017/18)" dataDxfId="66" dataCellStyle="Data - counts"/>
    <tableColumn id="5" xr3:uid="{CB9FD7DB-67DB-469A-B19C-D7838272F54A}" name="Crude Percent_x000a_(2013/14-2017/18)" dataDxfId="65"/>
    <tableColumn id="6" xr3:uid="{DE6F0234-9AFC-4F7C-B44E-7E3EF1DFD886}" name="Count_x000a_(2018/19-2022/23)" dataDxfId="64" dataCellStyle="Data - counts"/>
    <tableColumn id="7" xr3:uid="{DEF3260F-6C20-44F1-A215-7DE7E706528E}" name="Crude Percent_x000a_(2018/19-2022/23)" dataDxfId="63"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2" dataDxfId="60" headerRowBorderDxfId="61">
  <tableColumns count="7">
    <tableColumn id="1" xr3:uid="{27D782E4-64EA-42E7-BDD9-167ABC660053}" name="Neighborhood Cluster" dataDxfId="59"/>
    <tableColumn id="2" xr3:uid="{6FB7B7CC-1568-4FBA-8C8A-C3673B0E71C4}" name="Count_x000a_(2008/09-2012/13)" dataDxfId="58"/>
    <tableColumn id="3" xr3:uid="{799AD68C-F0F9-49AB-810E-8A8E76B68BB8}" name="Crude Percent_x000a_(2008/09-2012/13)" dataDxfId="57"/>
    <tableColumn id="4" xr3:uid="{9B3EB30E-4811-4C2F-87EE-547A53BB9DF3}" name="Count_x000a_(2013/14-2017/18)" dataDxfId="56" dataCellStyle="Data - counts"/>
    <tableColumn id="5" xr3:uid="{0F12AD61-6D7D-4366-8714-6875C0A34F39}" name="Crude Percent_x000a_(2013/14-2017/18)" dataDxfId="55"/>
    <tableColumn id="6" xr3:uid="{43E0FA13-9B54-44D6-B201-10E3B3EA5D72}" name="Count_x000a_(2018/19-2022/23)" dataDxfId="54" dataCellStyle="Data - counts"/>
    <tableColumn id="7" xr3:uid="{C517B006-E5E4-45CE-8275-34DFC91A1A27}" name="Crude Percent_x000a_(2018/19-2022/23)" dataDxfId="53"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2" dataDxfId="50" headerRowBorderDxfId="51">
  <tableColumns count="7">
    <tableColumn id="1" xr3:uid="{56E8EF34-C172-47DD-9A69-8731AF4BEA3C}" name="District" dataDxfId="49"/>
    <tableColumn id="2" xr3:uid="{2C3FE038-D845-4E55-81E9-9689AAFF2A87}" name="Count_x000a_(2008/09-2012/13)" dataDxfId="48"/>
    <tableColumn id="3" xr3:uid="{BA0D3DA2-FE1B-492A-B643-3CFEFEDAF728}" name="Crude Percent_x000a_(2008/09-2012/13)" dataDxfId="47"/>
    <tableColumn id="4" xr3:uid="{65A87695-A081-48FE-8DE3-008DDF3ABE7B}" name="Count_x000a_(2013/14-2017/18)" dataDxfId="46"/>
    <tableColumn id="5" xr3:uid="{94433568-4669-42E6-80A7-30B3ED87FD6E}" name="Crude Percent_x000a_(2013/14-2017/18)" dataDxfId="45"/>
    <tableColumn id="6" xr3:uid="{F9BAEEB1-906A-4FDA-B891-D116C64ECB71}" name="Count_x000a_(2018/19-2022/23)" dataDxfId="44"/>
    <tableColumn id="7" xr3:uid="{0CF98AB4-2418-42C1-BA44-73FF78F5589D}" name="Crude Percent_x000a_(2018/19-2022/23)" dataDxfId="43"/>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2" dataDxfId="40" headerRowBorderDxfId="41">
  <tableColumns count="7">
    <tableColumn id="1" xr3:uid="{F950CF07-5D56-45EA-9912-AE960FEF62C5}" name="District" dataDxfId="39"/>
    <tableColumn id="2" xr3:uid="{D577F4E8-AFD3-4919-A21A-04C97EBB4CD7}" name="Count_x000a_(2008/09-2012/13)" dataDxfId="38"/>
    <tableColumn id="3" xr3:uid="{E7B9AA8C-BAA1-45C8-B8D1-E513DF08F7CD}" name="Crude Percent_x000a_(2008/09-2012/13)" dataDxfId="37"/>
    <tableColumn id="4" xr3:uid="{AA22EA7D-5DC0-4F3A-8ECA-5325860C71C2}" name="Count_x000a_(2013/14-2017/18)" dataDxfId="36"/>
    <tableColumn id="5" xr3:uid="{8961EBF3-9061-40CF-8EED-1A80E878AA94}" name="Crude Percent_x000a_(2013/14-2017/18)" dataDxfId="35"/>
    <tableColumn id="6" xr3:uid="{5AE41F3B-C96C-4164-9A3A-D1DA1E86C419}" name="Count_x000a_(2018/19-2022/23)" dataDxfId="34"/>
    <tableColumn id="7" xr3:uid="{CC94DDF7-9E48-4746-955D-E442C96C3982}" name="Crude Percent_x000a_(2018/19-2022/23)" dataDxfId="3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2" dataDxfId="30" headerRowBorderDxfId="31">
  <tableColumns count="7">
    <tableColumn id="1" xr3:uid="{FE5F8FC8-159A-4DF3-B7D2-2F19ED803D96}" name="District" dataDxfId="29"/>
    <tableColumn id="2" xr3:uid="{0C48451A-9843-46CF-881D-DCD2932FAB8E}" name="Count_x000a_(2008/09-2012/13)" dataDxfId="28"/>
    <tableColumn id="3" xr3:uid="{26BCE2F9-001A-4F33-B3FE-6D6410B9F6A9}" name="Crude Percent_x000a_(2008/09-2012/13)" dataDxfId="27"/>
    <tableColumn id="4" xr3:uid="{ACE4089F-A593-4169-8211-DB959B0A7642}" name="Count_x000a_(2013/14-2017/18)" dataDxfId="26"/>
    <tableColumn id="5" xr3:uid="{BBAF5251-1946-45AA-B1BE-33DD00E61DDF}" name="Crude Percent_x000a_(2013/14-2017/18)" dataDxfId="25"/>
    <tableColumn id="6" xr3:uid="{2EBEEC92-8AF4-4122-8D62-E2CACC3843A9}" name="Count_x000a_(2018/19-2022/23)" dataDxfId="24"/>
    <tableColumn id="7" xr3:uid="{EE37DAC4-2A3A-4DD3-9407-19801A4F6813}" name="Crude Percent_x000a_(2018/19-2022/23)" dataDxfId="23"/>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2" dataDxfId="20" headerRowBorderDxfId="21">
  <tableColumns count="7">
    <tableColumn id="1" xr3:uid="{6E1F500A-8750-4D61-92EF-BE362543E70C}" name="District" dataDxfId="19"/>
    <tableColumn id="2" xr3:uid="{71437E27-5219-4322-8B51-D5994C0FEE0A}" name="Count_x000a_(2008/09-2012/13)" dataDxfId="18"/>
    <tableColumn id="3" xr3:uid="{054969E8-9BFF-44EA-9AC6-6F628BFD315E}" name="Crude Percent_x000a_(2008/09-2012/13)" dataDxfId="17"/>
    <tableColumn id="4" xr3:uid="{82B9FAD0-A182-4979-A453-ABA4A726790B}" name="Count_x000a_(2013/14-2017/18)" dataDxfId="16"/>
    <tableColumn id="5" xr3:uid="{112A539F-2360-4C14-A71A-5D32AF2F734D}" name="Crude Percent_x000a_(2013/14-2017/18)" dataDxfId="15"/>
    <tableColumn id="6" xr3:uid="{FB9C8903-1AC8-4A75-8E6F-8F2F08F49C57}" name="Count_x000a_(2018/19-2022/23)" dataDxfId="14"/>
    <tableColumn id="7" xr3:uid="{290570BD-3038-4C7F-AC18-9BCCFD7BFA28}" name="Crude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Crude Percent_x000a_(2008/09-2012/13)" dataDxfId="8" dataCellStyle="Data - percent"/>
    <tableColumn id="3" xr3:uid="{25DBBBAA-19F0-44AB-A7A3-E2C9680F4E3D}" name="Crude Percent_x000a_(2013/14-2017/18)" dataDxfId="7" dataCellStyle="Data - percent"/>
    <tableColumn id="4" xr3:uid="{B1A4B07F-07FA-4054-9241-0E968E724E9B}" name="Crude Percent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B250BAD-B7A9-4976-8FE0-99D085126D94}" name="Table919331221303948663" displayName="Table919331221303948663" ref="A2:B12" totalsRowShown="0" headerRowDxfId="5" dataDxfId="3" headerRowBorderDxfId="4">
  <tableColumns count="2">
    <tableColumn id="1" xr3:uid="{5337204B-B076-4986-A627-655F5683DF23}" name="Statistical Tests" dataDxfId="2"/>
    <tableColumn id="2" xr3:uid="{790431B5-8CD3-4E45-8368-4E6069CFD98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5" s="56" customFormat="1" ht="18.899999999999999" customHeight="1" x14ac:dyDescent="0.3">
      <c r="A1" s="119" t="s">
        <v>444</v>
      </c>
      <c r="B1" s="55"/>
      <c r="C1" s="55"/>
      <c r="D1" s="55"/>
      <c r="E1" s="55"/>
      <c r="F1" s="55"/>
      <c r="G1" s="55"/>
      <c r="H1" s="55"/>
      <c r="I1" s="55"/>
    </row>
    <row r="2" spans="1:15" s="56" customFormat="1" ht="18.899999999999999" customHeight="1" x14ac:dyDescent="0.3">
      <c r="A2" s="1" t="s">
        <v>433</v>
      </c>
      <c r="B2" s="57"/>
      <c r="C2" s="57"/>
      <c r="D2" s="57"/>
      <c r="E2" s="57"/>
      <c r="F2" s="57"/>
      <c r="G2" s="57"/>
      <c r="H2" s="55"/>
      <c r="I2" s="55"/>
    </row>
    <row r="3" spans="1:15" s="59" customFormat="1" ht="54" customHeight="1" x14ac:dyDescent="0.3">
      <c r="A3" s="112" t="s">
        <v>439</v>
      </c>
      <c r="B3" s="58" t="s">
        <v>415</v>
      </c>
      <c r="C3" s="58" t="s">
        <v>426</v>
      </c>
      <c r="D3" s="58" t="s">
        <v>416</v>
      </c>
      <c r="E3" s="58" t="s">
        <v>427</v>
      </c>
      <c r="F3" s="58" t="s">
        <v>417</v>
      </c>
      <c r="G3" s="58" t="s">
        <v>428</v>
      </c>
      <c r="N3" s="60"/>
      <c r="O3" s="60"/>
    </row>
    <row r="4" spans="1:15" s="56" customFormat="1" ht="18.899999999999999" customHeight="1" x14ac:dyDescent="0.3">
      <c r="A4" s="61" t="s">
        <v>172</v>
      </c>
      <c r="B4" s="62">
        <v>1080</v>
      </c>
      <c r="C4" s="63">
        <v>83.076923077000004</v>
      </c>
      <c r="D4" s="62">
        <v>1114</v>
      </c>
      <c r="E4" s="63">
        <v>79.856630824000007</v>
      </c>
      <c r="F4" s="62">
        <v>1040</v>
      </c>
      <c r="G4" s="63">
        <v>74.551971326</v>
      </c>
    </row>
    <row r="5" spans="1:15" s="56" customFormat="1" ht="18.899999999999999" customHeight="1" x14ac:dyDescent="0.3">
      <c r="A5" s="61" t="s">
        <v>167</v>
      </c>
      <c r="B5" s="62">
        <v>4359</v>
      </c>
      <c r="C5" s="63">
        <v>85.554465162</v>
      </c>
      <c r="D5" s="62">
        <v>4144</v>
      </c>
      <c r="E5" s="63">
        <v>83.363508347999996</v>
      </c>
      <c r="F5" s="62">
        <v>3203</v>
      </c>
      <c r="G5" s="63">
        <v>78.007793473000007</v>
      </c>
    </row>
    <row r="6" spans="1:15" s="56" customFormat="1" ht="18.899999999999999" customHeight="1" x14ac:dyDescent="0.3">
      <c r="A6" s="61" t="s">
        <v>47</v>
      </c>
      <c r="B6" s="62">
        <v>995</v>
      </c>
      <c r="C6" s="63">
        <v>83.055091820000001</v>
      </c>
      <c r="D6" s="62">
        <v>983</v>
      </c>
      <c r="E6" s="63">
        <v>80.441898527000006</v>
      </c>
      <c r="F6" s="62">
        <v>904</v>
      </c>
      <c r="G6" s="63">
        <v>77.397260274000004</v>
      </c>
    </row>
    <row r="7" spans="1:15" s="56" customFormat="1" ht="18.899999999999999" customHeight="1" x14ac:dyDescent="0.3">
      <c r="A7" s="61" t="s">
        <v>170</v>
      </c>
      <c r="B7" s="62">
        <v>1221</v>
      </c>
      <c r="C7" s="63">
        <v>83.061224490000001</v>
      </c>
      <c r="D7" s="62">
        <v>1100</v>
      </c>
      <c r="E7" s="63">
        <v>80.350620891000005</v>
      </c>
      <c r="F7" s="62">
        <v>936</v>
      </c>
      <c r="G7" s="63">
        <v>76.283618582000003</v>
      </c>
    </row>
    <row r="8" spans="1:15" s="56" customFormat="1" ht="18.899999999999999" customHeight="1" x14ac:dyDescent="0.3">
      <c r="A8" s="61" t="s">
        <v>168</v>
      </c>
      <c r="B8" s="62">
        <v>381</v>
      </c>
      <c r="C8" s="63">
        <v>74.124513618999998</v>
      </c>
      <c r="D8" s="62">
        <v>374</v>
      </c>
      <c r="E8" s="63">
        <v>75.708502023999998</v>
      </c>
      <c r="F8" s="62">
        <v>364</v>
      </c>
      <c r="G8" s="63">
        <v>76.310272537000003</v>
      </c>
      <c r="N8" s="64"/>
    </row>
    <row r="9" spans="1:15" s="56" customFormat="1" ht="18.899999999999999" customHeight="1" x14ac:dyDescent="0.3">
      <c r="A9" s="65" t="s">
        <v>29</v>
      </c>
      <c r="B9" s="90">
        <v>8058</v>
      </c>
      <c r="C9" s="91">
        <v>83.876340169000002</v>
      </c>
      <c r="D9" s="66">
        <v>7734</v>
      </c>
      <c r="E9" s="67">
        <v>81.590885114000002</v>
      </c>
      <c r="F9" s="66">
        <v>6465</v>
      </c>
      <c r="G9" s="67">
        <v>76.945965246</v>
      </c>
    </row>
    <row r="10" spans="1:15" ht="18.899999999999999" customHeight="1" x14ac:dyDescent="0.25">
      <c r="A10" s="68" t="s">
        <v>404</v>
      </c>
    </row>
    <row r="11" spans="1:15" x14ac:dyDescent="0.25">
      <c r="B11" s="70"/>
      <c r="F11" s="70"/>
    </row>
    <row r="12" spans="1:15" x14ac:dyDescent="0.25">
      <c r="A12" s="114" t="s">
        <v>440</v>
      </c>
      <c r="B12" s="71"/>
      <c r="C12" s="71"/>
      <c r="D12" s="71"/>
      <c r="E12" s="71"/>
      <c r="F12" s="71"/>
      <c r="G12" s="71"/>
    </row>
    <row r="13" spans="1:15" x14ac:dyDescent="0.25">
      <c r="B13" s="70"/>
      <c r="F13" s="70"/>
    </row>
    <row r="14" spans="1:15" ht="15.6" x14ac:dyDescent="0.3">
      <c r="A14" s="116" t="s">
        <v>441</v>
      </c>
      <c r="B14" s="70"/>
      <c r="F14" s="7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O23" sqref="O23"/>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5" customWidth="1"/>
    <col min="7" max="7" width="23.109375" style="95" customWidth="1"/>
    <col min="8" max="8" width="17.33203125" style="95" customWidth="1"/>
    <col min="9" max="10" width="11.44140625" style="12" customWidth="1"/>
    <col min="11" max="11" width="15.109375" style="12" customWidth="1"/>
    <col min="12" max="12" width="2.5546875" style="12" customWidth="1"/>
    <col min="13" max="13" width="9.109375" style="96"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Proportion of AMI Patients with a Beta-blocker Rx within 4 months of discharge by Regions, 2008/09-2012/13, 2013/14-2017/18 &amp; 2018/19-2022/23 (ref), per 100(age 20+)</v>
      </c>
    </row>
    <row r="3" spans="1:34" x14ac:dyDescent="0.3">
      <c r="B3" s="27" t="str">
        <f>'Raw Data'!B6</f>
        <v xml:space="preserve">date:  November 28, 2024 </v>
      </c>
    </row>
    <row r="4" spans="1:34" x14ac:dyDescent="0.3">
      <c r="AD4"/>
      <c r="AE4"/>
    </row>
    <row r="5" spans="1:34" s="3" customFormat="1" x14ac:dyDescent="0.3">
      <c r="A5" s="3" t="s">
        <v>229</v>
      </c>
      <c r="B5" s="2" t="s">
        <v>177</v>
      </c>
      <c r="C5" s="3" t="s">
        <v>127</v>
      </c>
      <c r="D5" s="26" t="s">
        <v>382</v>
      </c>
      <c r="E5" s="2" t="s">
        <v>383</v>
      </c>
      <c r="F5" s="7" t="s">
        <v>412</v>
      </c>
      <c r="G5" s="7" t="s">
        <v>413</v>
      </c>
      <c r="H5" s="7" t="s">
        <v>414</v>
      </c>
      <c r="I5" s="13"/>
      <c r="J5" s="15" t="s">
        <v>257</v>
      </c>
      <c r="K5" s="44"/>
    </row>
    <row r="6" spans="1:34" x14ac:dyDescent="0.3">
      <c r="A6">
        <v>6</v>
      </c>
      <c r="B6" s="27" t="s">
        <v>128</v>
      </c>
      <c r="C6" t="str">
        <f>IF('Raw Data'!BC13&lt;0,CONCATENATE("(",-1*'Raw Data'!BC13,")"),'Raw Data'!BC13)</f>
        <v>(b)</v>
      </c>
      <c r="D6" s="28" t="s">
        <v>46</v>
      </c>
      <c r="E6" s="27" t="str">
        <f t="shared" ref="E6:E11" si="0">CONCATENATE(B6)&amp; (C6)</f>
        <v>Manitoba (b)</v>
      </c>
      <c r="F6" s="12">
        <f>'Raw Data'!I13</f>
        <v>83.876340169000002</v>
      </c>
      <c r="G6" s="12">
        <f>'Raw Data'!U13</f>
        <v>81.590885114000002</v>
      </c>
      <c r="H6" s="12">
        <f>'Raw Data'!AG13</f>
        <v>76.945965246</v>
      </c>
      <c r="J6" s="15">
        <v>8</v>
      </c>
      <c r="K6" s="14" t="s">
        <v>160</v>
      </c>
      <c r="L6" s="29"/>
      <c r="M6"/>
      <c r="N6" s="27"/>
      <c r="S6" s="6"/>
      <c r="T6" s="6"/>
      <c r="U6" s="6"/>
      <c r="AA6"/>
      <c r="AB6"/>
      <c r="AC6"/>
      <c r="AD6"/>
      <c r="AE6"/>
    </row>
    <row r="7" spans="1:34" x14ac:dyDescent="0.3">
      <c r="A7">
        <v>5</v>
      </c>
      <c r="B7" s="27" t="s">
        <v>168</v>
      </c>
      <c r="C7" t="str">
        <f>IF('Raw Data'!BC12&lt;0,CONCATENATE("(",-1*'Raw Data'!BC12,")"),'Raw Data'!BC12)</f>
        <v xml:space="preserve"> </v>
      </c>
      <c r="D7"/>
      <c r="E7" s="27" t="str">
        <f t="shared" si="0"/>
        <v xml:space="preserve">Northern Health Region  </v>
      </c>
      <c r="F7" s="12">
        <f>'Raw Data'!I12</f>
        <v>74.124513618999998</v>
      </c>
      <c r="G7" s="12">
        <f>'Raw Data'!U12</f>
        <v>75.708502023999998</v>
      </c>
      <c r="H7" s="12">
        <f>'Raw Data'!AG12</f>
        <v>76.310272537000003</v>
      </c>
      <c r="J7" s="15">
        <v>9</v>
      </c>
      <c r="K7" s="44" t="s">
        <v>161</v>
      </c>
      <c r="L7" s="29"/>
      <c r="M7"/>
      <c r="N7" s="27"/>
      <c r="S7" s="6"/>
      <c r="T7" s="6"/>
      <c r="U7" s="6"/>
      <c r="AA7"/>
      <c r="AB7"/>
      <c r="AC7"/>
      <c r="AD7"/>
      <c r="AE7"/>
    </row>
    <row r="8" spans="1:34" x14ac:dyDescent="0.3">
      <c r="A8">
        <v>4</v>
      </c>
      <c r="B8" s="27" t="s">
        <v>170</v>
      </c>
      <c r="C8" t="str">
        <f>IF('Raw Data'!BC11&lt;0,CONCATENATE("(",-1*'Raw Data'!BC11,")"),'Raw Data'!BC11)</f>
        <v xml:space="preserve"> </v>
      </c>
      <c r="D8"/>
      <c r="E8" s="27" t="str">
        <f t="shared" si="0"/>
        <v xml:space="preserve">Prairie Mountain Health  </v>
      </c>
      <c r="F8" s="12">
        <f>'Raw Data'!I11</f>
        <v>83.061224490000001</v>
      </c>
      <c r="G8" s="12">
        <f>'Raw Data'!U11</f>
        <v>80.350620891000005</v>
      </c>
      <c r="H8" s="12">
        <f>'Raw Data'!AG11</f>
        <v>76.283618582000003</v>
      </c>
      <c r="J8" s="15">
        <v>10</v>
      </c>
      <c r="K8" s="44" t="s">
        <v>163</v>
      </c>
      <c r="L8" s="29"/>
      <c r="M8"/>
      <c r="N8" s="27"/>
      <c r="S8" s="6"/>
      <c r="T8" s="6"/>
      <c r="U8" s="6"/>
      <c r="AA8"/>
      <c r="AB8"/>
      <c r="AC8"/>
      <c r="AD8"/>
      <c r="AE8"/>
    </row>
    <row r="9" spans="1:34" x14ac:dyDescent="0.3">
      <c r="A9">
        <v>3</v>
      </c>
      <c r="B9" s="27" t="s">
        <v>169</v>
      </c>
      <c r="C9" t="str">
        <f>IF('Raw Data'!BC10&lt;0,CONCATENATE("(",-1*'Raw Data'!BC10,")"),'Raw Data'!BC10)</f>
        <v xml:space="preserve"> </v>
      </c>
      <c r="D9"/>
      <c r="E9" s="27" t="str">
        <f t="shared" si="0"/>
        <v xml:space="preserve">Interlake-Eastern RHA  </v>
      </c>
      <c r="F9" s="12">
        <f>'Raw Data'!I10</f>
        <v>83.055091820000001</v>
      </c>
      <c r="G9" s="12">
        <f>'Raw Data'!U10</f>
        <v>80.441898527000006</v>
      </c>
      <c r="H9" s="12">
        <f>'Raw Data'!AG10</f>
        <v>77.397260274000004</v>
      </c>
      <c r="J9" s="15">
        <v>11</v>
      </c>
      <c r="K9" s="44" t="s">
        <v>162</v>
      </c>
      <c r="L9" s="29"/>
      <c r="M9"/>
      <c r="N9" s="27"/>
      <c r="S9" s="6"/>
      <c r="T9" s="6"/>
      <c r="U9" s="6"/>
      <c r="AA9"/>
      <c r="AB9"/>
      <c r="AC9"/>
      <c r="AD9"/>
      <c r="AE9"/>
    </row>
    <row r="10" spans="1:34" x14ac:dyDescent="0.3">
      <c r="A10">
        <v>2</v>
      </c>
      <c r="B10" s="27" t="s">
        <v>171</v>
      </c>
      <c r="C10" t="str">
        <f>IF('Raw Data'!BC9&lt;0,CONCATENATE("(",-1*'Raw Data'!BC9,")"),'Raw Data'!BC9)</f>
        <v>(b)</v>
      </c>
      <c r="D10"/>
      <c r="E10" s="27" t="str">
        <f t="shared" si="0"/>
        <v>Winnipeg RHA (b)</v>
      </c>
      <c r="F10" s="12">
        <f>'Raw Data'!I9</f>
        <v>85.554465162</v>
      </c>
      <c r="G10" s="12">
        <f>'Raw Data'!U9</f>
        <v>83.363508347999996</v>
      </c>
      <c r="H10" s="12">
        <f>'Raw Data'!AG9</f>
        <v>78.007793473000007</v>
      </c>
      <c r="J10" s="15">
        <v>12</v>
      </c>
      <c r="K10" s="44" t="s">
        <v>164</v>
      </c>
      <c r="L10" s="29"/>
      <c r="M10"/>
      <c r="N10" s="27"/>
      <c r="S10" s="6"/>
      <c r="T10" s="6"/>
      <c r="U10" s="6"/>
      <c r="AA10"/>
      <c r="AB10"/>
      <c r="AC10"/>
      <c r="AD10"/>
      <c r="AE10"/>
    </row>
    <row r="11" spans="1:34" x14ac:dyDescent="0.3">
      <c r="A11">
        <v>1</v>
      </c>
      <c r="B11" s="27" t="s">
        <v>172</v>
      </c>
      <c r="C11" t="str">
        <f>IF('Raw Data'!BC8&lt;0,CONCATENATE("(",-1*'Raw Data'!BC8,")"),'Raw Data'!BC8)</f>
        <v xml:space="preserve"> </v>
      </c>
      <c r="D11"/>
      <c r="E11" s="27" t="str">
        <f t="shared" si="0"/>
        <v xml:space="preserve">Southern Health-Santé Sud  </v>
      </c>
      <c r="F11" s="12">
        <f>'Raw Data'!I8</f>
        <v>83.076923077000004</v>
      </c>
      <c r="G11" s="12">
        <f>'Raw Data'!U8</f>
        <v>79.856630824000007</v>
      </c>
      <c r="H11" s="12">
        <f>'Raw Data'!AG8</f>
        <v>74.551971326</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Proportion of AMI Patients with a Beta-blocker Rx within 4 months of discharge by by Income Quintile, 2008/09-2012/13, 2013/14-2017/18, &amp; 2018/19-2022/23, per 100 (age 20+)</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28, 2024 </v>
      </c>
      <c r="F17"/>
      <c r="G17"/>
      <c r="H17"/>
      <c r="I17"/>
      <c r="J17" s="6"/>
      <c r="K17" s="6"/>
      <c r="L17" s="6"/>
      <c r="M17" s="6"/>
      <c r="N17" s="6" t="s">
        <v>406</v>
      </c>
      <c r="O17" s="6" t="s">
        <v>407</v>
      </c>
      <c r="P17" s="6" t="s">
        <v>408</v>
      </c>
      <c r="R17" s="29"/>
      <c r="V17"/>
      <c r="W17"/>
      <c r="X17"/>
      <c r="AF17" s="6"/>
      <c r="AG17" s="6"/>
      <c r="AH17" s="6"/>
    </row>
    <row r="18" spans="1:34" x14ac:dyDescent="0.3">
      <c r="B18"/>
      <c r="D18"/>
      <c r="E18"/>
      <c r="F18" s="6" t="s">
        <v>423</v>
      </c>
      <c r="G18" s="6" t="s">
        <v>424</v>
      </c>
      <c r="H18" s="6" t="s">
        <v>425</v>
      </c>
      <c r="I18"/>
      <c r="J18" s="6"/>
      <c r="K18" s="6"/>
      <c r="L18" s="6"/>
      <c r="M18" s="6"/>
      <c r="N18" s="37" t="s">
        <v>405</v>
      </c>
      <c r="O18" s="6"/>
      <c r="Q18" s="3"/>
      <c r="R18" s="29"/>
      <c r="V18"/>
      <c r="W18"/>
      <c r="X18"/>
      <c r="AF18" s="6"/>
      <c r="AG18" s="6"/>
      <c r="AH18" s="6"/>
    </row>
    <row r="19" spans="1:34" x14ac:dyDescent="0.3">
      <c r="B19" s="3" t="s">
        <v>30</v>
      </c>
      <c r="C19" s="3" t="s">
        <v>398</v>
      </c>
      <c r="D19" s="26" t="s">
        <v>382</v>
      </c>
      <c r="E19" s="2" t="s">
        <v>383</v>
      </c>
      <c r="F19" s="7" t="s">
        <v>412</v>
      </c>
      <c r="G19" s="7" t="s">
        <v>413</v>
      </c>
      <c r="H19" s="7" t="s">
        <v>414</v>
      </c>
      <c r="I19" s="7"/>
      <c r="J19" s="15" t="s">
        <v>257</v>
      </c>
      <c r="K19" s="44"/>
      <c r="L19" s="7"/>
      <c r="M19" s="12"/>
      <c r="N19" s="7" t="s">
        <v>412</v>
      </c>
      <c r="O19" s="7" t="s">
        <v>413</v>
      </c>
      <c r="P19" s="7" t="s">
        <v>414</v>
      </c>
    </row>
    <row r="20" spans="1:34" ht="27" x14ac:dyDescent="0.3">
      <c r="A20" t="s">
        <v>28</v>
      </c>
      <c r="B20" s="40" t="s">
        <v>399</v>
      </c>
      <c r="C20" s="27" t="str">
        <f>IF(OR('Raw Inc Data'!BS9="s",'Raw Inc Data'!BT9="s",'Raw Inc Data'!BU9="s")," (s)","")</f>
        <v/>
      </c>
      <c r="D20" t="s">
        <v>28</v>
      </c>
      <c r="E20" s="40" t="str">
        <f>CONCATENATE(B20,C20)</f>
        <v>R1
(Lowest)</v>
      </c>
      <c r="F20" s="12">
        <f>'Raw Inc Data'!H9</f>
        <v>76.643990930000001</v>
      </c>
      <c r="G20" s="12">
        <f>'Raw Inc Data'!Y9</f>
        <v>79.336188437000004</v>
      </c>
      <c r="H20" s="12">
        <f>'Raw Inc Data'!AP9</f>
        <v>77.740112994</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Data'!H10</f>
        <v>82.277121374999993</v>
      </c>
      <c r="G21" s="12">
        <f>'Raw Inc Data'!Y10</f>
        <v>79.176201372999998</v>
      </c>
      <c r="H21" s="12">
        <f>'Raw Inc Data'!AP10</f>
        <v>77.267230955000002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Data'!H11</f>
        <v>83.351955306999997</v>
      </c>
      <c r="G22" s="12">
        <f>'Raw Inc Data'!Y11</f>
        <v>79.780219779999996</v>
      </c>
      <c r="H22" s="12">
        <f>'Raw Inc Data'!AP11</f>
        <v>73.580246914</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Data'!H12</f>
        <v>82.107843137000003</v>
      </c>
      <c r="G23" s="12">
        <f>'Raw Inc Data'!Y12</f>
        <v>79.145077720000003</v>
      </c>
      <c r="H23" s="12">
        <f>'Raw Inc Data'!AP12</f>
        <v>75.167785234999997</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400</v>
      </c>
      <c r="C24" s="27" t="str">
        <f>IF(OR('Raw Inc Data'!BS13="s",'Raw Inc Data'!BT13="s",'Raw Inc Data'!BU13="s")," (s)","")</f>
        <v/>
      </c>
      <c r="D24"/>
      <c r="E24" s="40" t="str">
        <f t="shared" si="1"/>
        <v>Rural R5
(Highest)</v>
      </c>
      <c r="F24" s="12">
        <f>'Raw Inc Data'!H13</f>
        <v>84.109149278000004</v>
      </c>
      <c r="G24" s="12">
        <f>'Raw Inc Data'!Y13</f>
        <v>80.660377358000005</v>
      </c>
      <c r="H24" s="12">
        <f>'Raw Inc Data'!AP13</f>
        <v>77.009646301999993</v>
      </c>
      <c r="I24" s="17"/>
      <c r="J24" s="3">
        <v>13</v>
      </c>
      <c r="K24" t="s">
        <v>40</v>
      </c>
      <c r="L24" s="17"/>
      <c r="M24" s="12"/>
      <c r="N24" s="12" t="str">
        <f>'Raw Inc Data'!BS13</f>
        <v xml:space="preserve"> </v>
      </c>
      <c r="O24" s="12" t="str">
        <f>'Raw Inc Data'!BU13</f>
        <v xml:space="preserve"> </v>
      </c>
      <c r="P24" s="12" t="str">
        <f>'Raw Inc Data'!BT13</f>
        <v xml:space="preserve"> </v>
      </c>
    </row>
    <row r="25" spans="1:34" ht="27" x14ac:dyDescent="0.3">
      <c r="A25" t="s">
        <v>28</v>
      </c>
      <c r="B25" s="40" t="s">
        <v>401</v>
      </c>
      <c r="C25" s="27" t="str">
        <f>IF(OR('Raw Inc Data'!BS14="s",'Raw Inc Data'!BT14="s",'Raw Inc Data'!BU14="s")," (s)","")</f>
        <v/>
      </c>
      <c r="D25" t="s">
        <v>28</v>
      </c>
      <c r="E25" s="40" t="str">
        <f t="shared" si="1"/>
        <v>U1
(Lowest)</v>
      </c>
      <c r="F25" s="12">
        <f>'Raw Inc Data'!H14</f>
        <v>84.136858476</v>
      </c>
      <c r="G25" s="12">
        <f>'Raw Inc Data'!Y14</f>
        <v>84.348561759999996</v>
      </c>
      <c r="H25" s="12">
        <f>'Raw Inc Data'!AP14</f>
        <v>75.200803213</v>
      </c>
      <c r="I25" s="17"/>
      <c r="J25" s="45">
        <v>14</v>
      </c>
      <c r="K25" s="44" t="s">
        <v>41</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Data'!H15</f>
        <v>86.386986300999993</v>
      </c>
      <c r="G26" s="12">
        <f>'Raw Inc Data'!Y15</f>
        <v>83.544303796999998</v>
      </c>
      <c r="H26" s="12">
        <f>'Raw Inc Data'!AP15</f>
        <v>79.127725857000001</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Data'!H16</f>
        <v>86.750483559000003</v>
      </c>
      <c r="G27" s="12">
        <f>'Raw Inc Data'!Y16</f>
        <v>84.003741814999998</v>
      </c>
      <c r="H27" s="12">
        <f>'Raw Inc Data'!AP16</f>
        <v>79.612756263999998</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Data'!H17</f>
        <v>86.802575106999996</v>
      </c>
      <c r="G28" s="12">
        <f>'Raw Inc Data'!Y17</f>
        <v>83.067729084000007</v>
      </c>
      <c r="H28" s="12">
        <f>'Raw Inc Data'!AP17</f>
        <v>77.617328520000001</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402</v>
      </c>
      <c r="C29" s="27" t="str">
        <f>IF(OR('Raw Inc Data'!BS18="s",'Raw Inc Data'!BT18="s",'Raw Inc Data'!BU18="s")," (s)","")</f>
        <v/>
      </c>
      <c r="D29"/>
      <c r="E29" s="40" t="str">
        <f t="shared" si="1"/>
        <v>Urban U5
(Highest)</v>
      </c>
      <c r="F29" s="12">
        <f>'Raw Inc Data'!H18</f>
        <v>86.788154896999998</v>
      </c>
      <c r="G29" s="12">
        <f>'Raw Inc Data'!Y18</f>
        <v>81.963470319999999</v>
      </c>
      <c r="H29" s="12">
        <f>'Raw Inc Data'!AP18</f>
        <v>78.199718705999999</v>
      </c>
      <c r="I29" s="17"/>
      <c r="J29" s="3">
        <v>18</v>
      </c>
      <c r="K29" t="s">
        <v>42</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236</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385</v>
      </c>
      <c r="G33" s="30" t="s">
        <v>386</v>
      </c>
      <c r="H33" t="s">
        <v>387</v>
      </c>
      <c r="I33"/>
      <c r="J33" s="37" t="s">
        <v>384</v>
      </c>
      <c r="K33" s="6"/>
      <c r="L33" s="31"/>
      <c r="M33" s="30"/>
      <c r="N33" s="30"/>
      <c r="O33" s="30"/>
      <c r="R33" s="29"/>
      <c r="V33"/>
      <c r="W33"/>
      <c r="X33"/>
      <c r="AF33" s="6"/>
      <c r="AG33" s="6"/>
      <c r="AH33" s="6"/>
    </row>
    <row r="34" spans="2:34" x14ac:dyDescent="0.3">
      <c r="B34"/>
      <c r="D34"/>
      <c r="E34" s="23" t="s">
        <v>259</v>
      </c>
      <c r="F34" s="24" t="str">
        <f>IF('Raw Inc Data'!BN9="r","*","")</f>
        <v/>
      </c>
      <c r="G34" s="24" t="str">
        <f>IF('Raw Inc Data'!BO9="r","*","")</f>
        <v/>
      </c>
      <c r="H34" s="24" t="str">
        <f>IF('Raw Inc Data'!BP9="r","*","")</f>
        <v/>
      </c>
      <c r="I34" s="22"/>
      <c r="J34" s="38" t="s">
        <v>259</v>
      </c>
      <c r="K34" s="38" t="s">
        <v>388</v>
      </c>
      <c r="L34" s="38" t="s">
        <v>390</v>
      </c>
      <c r="M34" s="38" t="s">
        <v>391</v>
      </c>
      <c r="N34"/>
      <c r="O34" s="29"/>
    </row>
    <row r="35" spans="2:34" x14ac:dyDescent="0.3">
      <c r="B35"/>
      <c r="D35"/>
      <c r="E35" s="23" t="s">
        <v>258</v>
      </c>
      <c r="F35" s="24" t="str">
        <f>IF('Raw Inc Data'!BN14="u","*","")</f>
        <v/>
      </c>
      <c r="G35" s="24" t="str">
        <f>IF('Raw Inc Data'!BO14="u","*","")</f>
        <v/>
      </c>
      <c r="H35" s="24" t="str">
        <f>IF('Raw Inc Data'!BP14="u","*","")</f>
        <v/>
      </c>
      <c r="I35" s="32"/>
      <c r="J35" s="38" t="s">
        <v>258</v>
      </c>
      <c r="K35" s="38" t="s">
        <v>389</v>
      </c>
      <c r="L35" s="38" t="s">
        <v>393</v>
      </c>
      <c r="M35" s="38" t="s">
        <v>392</v>
      </c>
      <c r="N35"/>
      <c r="O35" s="29"/>
    </row>
    <row r="36" spans="2:34" x14ac:dyDescent="0.3">
      <c r="B36"/>
      <c r="D36"/>
      <c r="E36" s="33" t="s">
        <v>261</v>
      </c>
      <c r="F36" s="34"/>
      <c r="G36" s="24" t="str">
        <f>IF('Raw Inc Data'!BQ9="a"," (a)","")</f>
        <v/>
      </c>
      <c r="H36" s="24" t="str">
        <f>IF('Raw Inc Data'!BR9="b"," (b)","")</f>
        <v/>
      </c>
      <c r="I36" s="22"/>
      <c r="J36" s="38" t="s">
        <v>261</v>
      </c>
      <c r="K36" s="38"/>
      <c r="L36" s="38" t="s">
        <v>394</v>
      </c>
      <c r="M36" s="38" t="s">
        <v>395</v>
      </c>
      <c r="N36" s="6"/>
      <c r="O36" s="29"/>
    </row>
    <row r="37" spans="2:34" x14ac:dyDescent="0.3">
      <c r="B37"/>
      <c r="D37"/>
      <c r="E37" s="33" t="s">
        <v>260</v>
      </c>
      <c r="F37" s="34"/>
      <c r="G37" s="24" t="str">
        <f>IF('Raw Inc Data'!BQ14="a"," (a)","")</f>
        <v/>
      </c>
      <c r="H37" s="24" t="str">
        <f>IF('Raw Inc Data'!BR14="b"," (b)","")</f>
        <v/>
      </c>
      <c r="I37" s="22"/>
      <c r="J37" s="39" t="s">
        <v>260</v>
      </c>
      <c r="K37" s="38"/>
      <c r="L37" s="38" t="s">
        <v>396</v>
      </c>
      <c r="M37" s="24" t="s">
        <v>397</v>
      </c>
      <c r="N37" s="6"/>
      <c r="O37" s="29"/>
    </row>
    <row r="38" spans="2:34" x14ac:dyDescent="0.3">
      <c r="B38"/>
      <c r="D38"/>
      <c r="E38" s="23" t="s">
        <v>365</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366</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409</v>
      </c>
      <c r="C41" s="49"/>
      <c r="D41" s="50"/>
      <c r="E41" s="50"/>
      <c r="F41" s="50"/>
      <c r="G41" s="50"/>
      <c r="H41" s="50"/>
      <c r="I41" s="50"/>
      <c r="J41" s="50"/>
      <c r="K41" s="50"/>
      <c r="L41" s="50"/>
      <c r="M41" s="50"/>
      <c r="N41" s="50"/>
      <c r="O41" s="50"/>
      <c r="P41" s="50"/>
      <c r="Q41" s="50"/>
      <c r="R41" s="5"/>
      <c r="U41" s="6"/>
      <c r="AE41"/>
    </row>
    <row r="42" spans="2:34" x14ac:dyDescent="0.3">
      <c r="L42" s="96"/>
      <c r="M42" s="44"/>
      <c r="N42"/>
      <c r="U42" s="6"/>
      <c r="AE42"/>
    </row>
    <row r="43" spans="2:34" x14ac:dyDescent="0.3">
      <c r="L43" s="96"/>
      <c r="M43" s="44"/>
      <c r="N43"/>
      <c r="U43" s="6"/>
      <c r="AE43"/>
    </row>
    <row r="44" spans="2:34" x14ac:dyDescent="0.3">
      <c r="L44" s="96"/>
      <c r="M44" s="44"/>
      <c r="N44"/>
      <c r="U44" s="6"/>
      <c r="AE44"/>
    </row>
    <row r="45" spans="2:34" x14ac:dyDescent="0.3">
      <c r="L45" s="96"/>
      <c r="M45" s="44"/>
      <c r="N45"/>
      <c r="U45" s="6"/>
      <c r="AE45"/>
    </row>
    <row r="46" spans="2:34" x14ac:dyDescent="0.3">
      <c r="L46" s="96"/>
      <c r="M46" s="44"/>
      <c r="N46"/>
      <c r="U46" s="6"/>
      <c r="AE46"/>
    </row>
    <row r="47" spans="2:34" x14ac:dyDescent="0.3">
      <c r="L47" s="96"/>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G43" workbookViewId="0">
      <selection activeCell="BD81" sqref="BD81"/>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429</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435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7" t="s">
        <v>1</v>
      </c>
      <c r="D7" s="98" t="s">
        <v>2</v>
      </c>
      <c r="E7" s="99" t="s">
        <v>3</v>
      </c>
      <c r="F7" s="98" t="s">
        <v>4</v>
      </c>
      <c r="G7" s="98" t="s">
        <v>5</v>
      </c>
      <c r="H7" s="98" t="s">
        <v>6</v>
      </c>
      <c r="I7" s="100" t="s">
        <v>7</v>
      </c>
      <c r="J7" s="98" t="s">
        <v>153</v>
      </c>
      <c r="K7" s="98" t="s">
        <v>154</v>
      </c>
      <c r="L7" s="98" t="s">
        <v>8</v>
      </c>
      <c r="M7" s="98" t="s">
        <v>9</v>
      </c>
      <c r="N7" s="98" t="s">
        <v>10</v>
      </c>
      <c r="O7" s="98" t="s">
        <v>11</v>
      </c>
      <c r="P7" s="98" t="s">
        <v>12</v>
      </c>
      <c r="Q7" s="99" t="s">
        <v>13</v>
      </c>
      <c r="R7" s="98" t="s">
        <v>14</v>
      </c>
      <c r="S7" s="98" t="s">
        <v>15</v>
      </c>
      <c r="T7" s="98" t="s">
        <v>16</v>
      </c>
      <c r="U7" s="100" t="s">
        <v>17</v>
      </c>
      <c r="V7" s="98" t="s">
        <v>155</v>
      </c>
      <c r="W7" s="98" t="s">
        <v>156</v>
      </c>
      <c r="X7" s="98" t="s">
        <v>18</v>
      </c>
      <c r="Y7" s="98" t="s">
        <v>19</v>
      </c>
      <c r="Z7" s="98" t="s">
        <v>20</v>
      </c>
      <c r="AA7" s="98" t="s">
        <v>205</v>
      </c>
      <c r="AB7" s="98" t="s">
        <v>206</v>
      </c>
      <c r="AC7" s="99" t="s">
        <v>207</v>
      </c>
      <c r="AD7" s="98" t="s">
        <v>208</v>
      </c>
      <c r="AE7" s="98" t="s">
        <v>209</v>
      </c>
      <c r="AF7" s="98" t="s">
        <v>210</v>
      </c>
      <c r="AG7" s="100" t="s">
        <v>211</v>
      </c>
      <c r="AH7" s="98" t="s">
        <v>212</v>
      </c>
      <c r="AI7" s="98" t="s">
        <v>213</v>
      </c>
      <c r="AJ7" s="98" t="s">
        <v>214</v>
      </c>
      <c r="AK7" s="98" t="s">
        <v>215</v>
      </c>
      <c r="AL7" s="98" t="s">
        <v>216</v>
      </c>
      <c r="AM7" s="98" t="s">
        <v>217</v>
      </c>
      <c r="AN7" s="98" t="s">
        <v>218</v>
      </c>
      <c r="AO7" s="98" t="s">
        <v>219</v>
      </c>
      <c r="AP7" s="98" t="s">
        <v>220</v>
      </c>
      <c r="AQ7" s="98" t="s">
        <v>21</v>
      </c>
      <c r="AR7" s="98" t="s">
        <v>22</v>
      </c>
      <c r="AS7" s="98" t="s">
        <v>23</v>
      </c>
      <c r="AT7" s="98" t="s">
        <v>24</v>
      </c>
      <c r="AU7" s="97" t="s">
        <v>157</v>
      </c>
      <c r="AV7" s="97" t="s">
        <v>158</v>
      </c>
      <c r="AW7" s="97" t="s">
        <v>221</v>
      </c>
      <c r="AX7" s="97" t="s">
        <v>159</v>
      </c>
      <c r="AY7" s="97" t="s">
        <v>222</v>
      </c>
      <c r="AZ7" s="97" t="s">
        <v>25</v>
      </c>
      <c r="BA7" s="97" t="s">
        <v>26</v>
      </c>
      <c r="BB7" s="97" t="s">
        <v>223</v>
      </c>
      <c r="BC7" s="101" t="s">
        <v>27</v>
      </c>
      <c r="BD7" s="102" t="s">
        <v>418</v>
      </c>
      <c r="BE7" s="102" t="s">
        <v>419</v>
      </c>
      <c r="BF7" s="102" t="s">
        <v>420</v>
      </c>
    </row>
    <row r="8" spans="1:93" s="3" customFormat="1" x14ac:dyDescent="0.3">
      <c r="A8" s="9" t="s">
        <v>403</v>
      </c>
      <c r="B8" s="3" t="s">
        <v>160</v>
      </c>
      <c r="C8" s="103">
        <v>1080</v>
      </c>
      <c r="D8" s="104">
        <v>1300</v>
      </c>
      <c r="E8" s="99"/>
      <c r="F8" s="105"/>
      <c r="G8" s="105"/>
      <c r="H8" s="105">
        <v>0.76758374190000001</v>
      </c>
      <c r="I8" s="106">
        <v>83.076923077000004</v>
      </c>
      <c r="J8" s="105">
        <v>78.267086066000005</v>
      </c>
      <c r="K8" s="105">
        <v>88.182344517999994</v>
      </c>
      <c r="L8" s="105">
        <v>0.99046909900000002</v>
      </c>
      <c r="M8" s="105">
        <v>0.92951949830000002</v>
      </c>
      <c r="N8" s="105">
        <v>1.0554152311</v>
      </c>
      <c r="O8" s="104">
        <v>1114</v>
      </c>
      <c r="P8" s="104">
        <v>1395</v>
      </c>
      <c r="Q8" s="99"/>
      <c r="R8" s="105"/>
      <c r="S8" s="105"/>
      <c r="T8" s="105">
        <v>0.50258687020000004</v>
      </c>
      <c r="U8" s="106">
        <v>79.856630824000007</v>
      </c>
      <c r="V8" s="105">
        <v>75.302270159000003</v>
      </c>
      <c r="W8" s="105">
        <v>84.686444023000007</v>
      </c>
      <c r="X8" s="105">
        <v>0.97874450940000002</v>
      </c>
      <c r="Y8" s="105">
        <v>0.91916076889999998</v>
      </c>
      <c r="Z8" s="105">
        <v>1.0421907104000001</v>
      </c>
      <c r="AA8" s="104">
        <v>1040</v>
      </c>
      <c r="AB8" s="104">
        <v>1395</v>
      </c>
      <c r="AC8" s="99"/>
      <c r="AD8" s="105"/>
      <c r="AE8" s="105"/>
      <c r="AF8" s="105">
        <v>0.34412978399999999</v>
      </c>
      <c r="AG8" s="106">
        <v>74.551971326</v>
      </c>
      <c r="AH8" s="105">
        <v>70.155947159999997</v>
      </c>
      <c r="AI8" s="105">
        <v>79.223453657999997</v>
      </c>
      <c r="AJ8" s="105">
        <v>0.96888733660000004</v>
      </c>
      <c r="AK8" s="105">
        <v>0.90747521229999994</v>
      </c>
      <c r="AL8" s="105">
        <v>1.034455441</v>
      </c>
      <c r="AM8" s="105">
        <v>0.11090721470000001</v>
      </c>
      <c r="AN8" s="105">
        <v>0.93357271100000006</v>
      </c>
      <c r="AO8" s="105">
        <v>0.8579176838</v>
      </c>
      <c r="AP8" s="105">
        <v>1.0158993376000001</v>
      </c>
      <c r="AQ8" s="105">
        <v>0.3545606784</v>
      </c>
      <c r="AR8" s="105">
        <v>0.96123722290000002</v>
      </c>
      <c r="AS8" s="105">
        <v>0.88405902950000004</v>
      </c>
      <c r="AT8" s="105">
        <v>1.0451530587</v>
      </c>
      <c r="AU8" s="103" t="s">
        <v>28</v>
      </c>
      <c r="AV8" s="103" t="s">
        <v>28</v>
      </c>
      <c r="AW8" s="103" t="s">
        <v>28</v>
      </c>
      <c r="AX8" s="103" t="s">
        <v>28</v>
      </c>
      <c r="AY8" s="103" t="s">
        <v>28</v>
      </c>
      <c r="AZ8" s="103" t="s">
        <v>28</v>
      </c>
      <c r="BA8" s="103" t="s">
        <v>28</v>
      </c>
      <c r="BB8" s="103" t="s">
        <v>28</v>
      </c>
      <c r="BC8" s="101" t="s">
        <v>28</v>
      </c>
      <c r="BD8" s="102">
        <v>1080</v>
      </c>
      <c r="BE8" s="102">
        <v>1114</v>
      </c>
      <c r="BF8" s="102">
        <v>1040</v>
      </c>
      <c r="BG8" s="37"/>
      <c r="BH8" s="37"/>
      <c r="BI8" s="37"/>
      <c r="BJ8" s="37"/>
      <c r="BK8" s="37"/>
      <c r="BL8" s="37"/>
      <c r="BM8" s="37"/>
      <c r="BN8" s="37"/>
      <c r="BO8" s="37"/>
      <c r="BP8" s="37"/>
      <c r="BQ8" s="37"/>
      <c r="BR8" s="37"/>
      <c r="BS8" s="37"/>
      <c r="BT8" s="37"/>
      <c r="BU8" s="37"/>
      <c r="BV8" s="37"/>
      <c r="BW8" s="37"/>
    </row>
    <row r="9" spans="1:93" x14ac:dyDescent="0.3">
      <c r="A9" s="9"/>
      <c r="B9" t="s">
        <v>161</v>
      </c>
      <c r="C9" s="97">
        <v>4359</v>
      </c>
      <c r="D9" s="107">
        <v>5095</v>
      </c>
      <c r="E9" s="108"/>
      <c r="F9" s="98"/>
      <c r="G9" s="98"/>
      <c r="H9" s="98">
        <v>0.29206709860000002</v>
      </c>
      <c r="I9" s="100">
        <v>85.554465162</v>
      </c>
      <c r="J9" s="98">
        <v>83.052005953000005</v>
      </c>
      <c r="K9" s="98">
        <v>88.132326547999995</v>
      </c>
      <c r="L9" s="98">
        <v>1.0200071317999999</v>
      </c>
      <c r="M9" s="98">
        <v>0.98310299489999997</v>
      </c>
      <c r="N9" s="98">
        <v>1.0582965918</v>
      </c>
      <c r="O9" s="107">
        <v>4144</v>
      </c>
      <c r="P9" s="107">
        <v>4971</v>
      </c>
      <c r="Q9" s="108"/>
      <c r="R9" s="98"/>
      <c r="S9" s="98"/>
      <c r="T9" s="98">
        <v>0.2642292503</v>
      </c>
      <c r="U9" s="100">
        <v>83.363508347999996</v>
      </c>
      <c r="V9" s="98">
        <v>80.863625889000005</v>
      </c>
      <c r="W9" s="98">
        <v>85.940674162999997</v>
      </c>
      <c r="X9" s="98">
        <v>1.0217257507999999</v>
      </c>
      <c r="Y9" s="98">
        <v>0.98389242369999996</v>
      </c>
      <c r="Z9" s="98">
        <v>1.0610138715999999</v>
      </c>
      <c r="AA9" s="107">
        <v>3203</v>
      </c>
      <c r="AB9" s="107">
        <v>4106</v>
      </c>
      <c r="AC9" s="108"/>
      <c r="AD9" s="98"/>
      <c r="AE9" s="98"/>
      <c r="AF9" s="98">
        <v>0.52589587670000004</v>
      </c>
      <c r="AG9" s="100">
        <v>78.007793473000007</v>
      </c>
      <c r="AH9" s="98">
        <v>75.352520272999996</v>
      </c>
      <c r="AI9" s="98">
        <v>80.756633229000002</v>
      </c>
      <c r="AJ9" s="98">
        <v>1.0137996609</v>
      </c>
      <c r="AK9" s="98">
        <v>0.97176165729999997</v>
      </c>
      <c r="AL9" s="98">
        <v>1.0576562109000001</v>
      </c>
      <c r="AM9" s="98">
        <v>4.7670094999999997E-3</v>
      </c>
      <c r="AN9" s="98">
        <v>0.93575468470000001</v>
      </c>
      <c r="AO9" s="98">
        <v>0.89358482640000003</v>
      </c>
      <c r="AP9" s="98">
        <v>0.9799146138</v>
      </c>
      <c r="AQ9" s="98">
        <v>0.23180581019999999</v>
      </c>
      <c r="AR9" s="98">
        <v>0.97439108750000003</v>
      </c>
      <c r="AS9" s="98">
        <v>0.93382501179999999</v>
      </c>
      <c r="AT9" s="98">
        <v>1.0167193846</v>
      </c>
      <c r="AU9" s="97" t="s">
        <v>28</v>
      </c>
      <c r="AV9" s="97" t="s">
        <v>28</v>
      </c>
      <c r="AW9" s="97" t="s">
        <v>28</v>
      </c>
      <c r="AX9" s="97" t="s">
        <v>28</v>
      </c>
      <c r="AY9" s="97" t="s">
        <v>430</v>
      </c>
      <c r="AZ9" s="97" t="s">
        <v>28</v>
      </c>
      <c r="BA9" s="97" t="s">
        <v>28</v>
      </c>
      <c r="BB9" s="97" t="s">
        <v>28</v>
      </c>
      <c r="BC9" s="109" t="s">
        <v>431</v>
      </c>
      <c r="BD9" s="110">
        <v>4359</v>
      </c>
      <c r="BE9" s="110">
        <v>4144</v>
      </c>
      <c r="BF9" s="110">
        <v>3203</v>
      </c>
    </row>
    <row r="10" spans="1:93" x14ac:dyDescent="0.3">
      <c r="A10" s="9"/>
      <c r="B10" t="s">
        <v>163</v>
      </c>
      <c r="C10" s="97">
        <v>995</v>
      </c>
      <c r="D10" s="107">
        <v>1198</v>
      </c>
      <c r="E10" s="108"/>
      <c r="F10" s="98"/>
      <c r="G10" s="98"/>
      <c r="H10" s="98">
        <v>0.76966073729999995</v>
      </c>
      <c r="I10" s="100">
        <v>83.055091820000001</v>
      </c>
      <c r="J10" s="98">
        <v>78.051519025999994</v>
      </c>
      <c r="K10" s="98">
        <v>88.379423786000004</v>
      </c>
      <c r="L10" s="98">
        <v>0.99020881989999998</v>
      </c>
      <c r="M10" s="98">
        <v>0.92709518069999997</v>
      </c>
      <c r="N10" s="98">
        <v>1.0576190314</v>
      </c>
      <c r="O10" s="107">
        <v>983</v>
      </c>
      <c r="P10" s="107">
        <v>1222</v>
      </c>
      <c r="Q10" s="108"/>
      <c r="R10" s="98"/>
      <c r="S10" s="98"/>
      <c r="T10" s="98">
        <v>0.67533552939999997</v>
      </c>
      <c r="U10" s="100">
        <v>80.441898527000006</v>
      </c>
      <c r="V10" s="98">
        <v>75.567177115999996</v>
      </c>
      <c r="W10" s="98">
        <v>85.631080656999998</v>
      </c>
      <c r="X10" s="98">
        <v>0.98591770899999998</v>
      </c>
      <c r="Y10" s="98">
        <v>0.9226092548</v>
      </c>
      <c r="Z10" s="98">
        <v>1.0535703211</v>
      </c>
      <c r="AA10" s="107">
        <v>904</v>
      </c>
      <c r="AB10" s="107">
        <v>1168</v>
      </c>
      <c r="AC10" s="108"/>
      <c r="AD10" s="98"/>
      <c r="AE10" s="98"/>
      <c r="AF10" s="98">
        <v>0.86918763560000001</v>
      </c>
      <c r="AG10" s="100">
        <v>77.397260274000004</v>
      </c>
      <c r="AH10" s="98">
        <v>72.512861819999998</v>
      </c>
      <c r="AI10" s="98">
        <v>82.610667233000001</v>
      </c>
      <c r="AJ10" s="98">
        <v>1.0058650901999999</v>
      </c>
      <c r="AK10" s="98">
        <v>0.9382414254</v>
      </c>
      <c r="AL10" s="98">
        <v>1.0783627245</v>
      </c>
      <c r="AM10" s="98">
        <v>0.40242532019999999</v>
      </c>
      <c r="AN10" s="98">
        <v>0.96215108910000002</v>
      </c>
      <c r="AO10" s="98">
        <v>0.87906052720000005</v>
      </c>
      <c r="AP10" s="98">
        <v>1.0530955371999999</v>
      </c>
      <c r="AQ10" s="98">
        <v>0.47715087740000001</v>
      </c>
      <c r="AR10" s="98">
        <v>0.96853662750000002</v>
      </c>
      <c r="AS10" s="98">
        <v>0.88682380709999997</v>
      </c>
      <c r="AT10" s="98">
        <v>1.0577785477999999</v>
      </c>
      <c r="AU10" s="97" t="s">
        <v>28</v>
      </c>
      <c r="AV10" s="97" t="s">
        <v>28</v>
      </c>
      <c r="AW10" s="97" t="s">
        <v>28</v>
      </c>
      <c r="AX10" s="97" t="s">
        <v>28</v>
      </c>
      <c r="AY10" s="97" t="s">
        <v>28</v>
      </c>
      <c r="AZ10" s="97" t="s">
        <v>28</v>
      </c>
      <c r="BA10" s="97" t="s">
        <v>28</v>
      </c>
      <c r="BB10" s="97" t="s">
        <v>28</v>
      </c>
      <c r="BC10" s="109" t="s">
        <v>28</v>
      </c>
      <c r="BD10" s="110">
        <v>995</v>
      </c>
      <c r="BE10" s="110">
        <v>983</v>
      </c>
      <c r="BF10" s="110">
        <v>904</v>
      </c>
    </row>
    <row r="11" spans="1:93" x14ac:dyDescent="0.3">
      <c r="A11" s="9"/>
      <c r="B11" t="s">
        <v>162</v>
      </c>
      <c r="C11" s="97">
        <v>1221</v>
      </c>
      <c r="D11" s="107">
        <v>1470</v>
      </c>
      <c r="E11" s="108"/>
      <c r="F11" s="98"/>
      <c r="G11" s="98"/>
      <c r="H11" s="98">
        <v>0.75048917110000002</v>
      </c>
      <c r="I11" s="100">
        <v>83.061224490000001</v>
      </c>
      <c r="J11" s="98">
        <v>78.530521484000005</v>
      </c>
      <c r="K11" s="98">
        <v>87.853319745999997</v>
      </c>
      <c r="L11" s="98">
        <v>0.9902819356</v>
      </c>
      <c r="M11" s="98">
        <v>0.93243485449999997</v>
      </c>
      <c r="N11" s="98">
        <v>1.0517177764000001</v>
      </c>
      <c r="O11" s="107">
        <v>1100</v>
      </c>
      <c r="P11" s="107">
        <v>1369</v>
      </c>
      <c r="Q11" s="108"/>
      <c r="R11" s="98"/>
      <c r="S11" s="98"/>
      <c r="T11" s="98">
        <v>0.63453693320000004</v>
      </c>
      <c r="U11" s="100">
        <v>80.350620891000005</v>
      </c>
      <c r="V11" s="98">
        <v>75.739868165999994</v>
      </c>
      <c r="W11" s="98">
        <v>85.242058560999993</v>
      </c>
      <c r="X11" s="98">
        <v>0.98479898560000001</v>
      </c>
      <c r="Y11" s="98">
        <v>0.92452449489999999</v>
      </c>
      <c r="Z11" s="98">
        <v>1.0490030792</v>
      </c>
      <c r="AA11" s="107">
        <v>936</v>
      </c>
      <c r="AB11" s="107">
        <v>1227</v>
      </c>
      <c r="AC11" s="108"/>
      <c r="AD11" s="98"/>
      <c r="AE11" s="98"/>
      <c r="AF11" s="98">
        <v>0.80475170419999997</v>
      </c>
      <c r="AG11" s="100">
        <v>76.283618582000003</v>
      </c>
      <c r="AH11" s="98">
        <v>71.549877277999997</v>
      </c>
      <c r="AI11" s="98">
        <v>81.330544304</v>
      </c>
      <c r="AJ11" s="98">
        <v>0.99139205460000002</v>
      </c>
      <c r="AK11" s="98">
        <v>0.92571444219999999</v>
      </c>
      <c r="AL11" s="98">
        <v>1.0617293640000001</v>
      </c>
      <c r="AM11" s="98">
        <v>0.24278737349999999</v>
      </c>
      <c r="AN11" s="98">
        <v>0.94938430760000003</v>
      </c>
      <c r="AO11" s="98">
        <v>0.87014215029999997</v>
      </c>
      <c r="AP11" s="98">
        <v>1.0358428945</v>
      </c>
      <c r="AQ11" s="98">
        <v>0.42480009000000002</v>
      </c>
      <c r="AR11" s="98">
        <v>0.96736619749999997</v>
      </c>
      <c r="AS11" s="98">
        <v>0.89167416759999996</v>
      </c>
      <c r="AT11" s="98">
        <v>1.0494835378</v>
      </c>
      <c r="AU11" s="97" t="s">
        <v>28</v>
      </c>
      <c r="AV11" s="97" t="s">
        <v>28</v>
      </c>
      <c r="AW11" s="97" t="s">
        <v>28</v>
      </c>
      <c r="AX11" s="97" t="s">
        <v>28</v>
      </c>
      <c r="AY11" s="97" t="s">
        <v>28</v>
      </c>
      <c r="AZ11" s="97" t="s">
        <v>28</v>
      </c>
      <c r="BA11" s="97" t="s">
        <v>28</v>
      </c>
      <c r="BB11" s="97" t="s">
        <v>28</v>
      </c>
      <c r="BC11" s="109" t="s">
        <v>28</v>
      </c>
      <c r="BD11" s="110">
        <v>1221</v>
      </c>
      <c r="BE11" s="110">
        <v>1100</v>
      </c>
      <c r="BF11" s="110">
        <v>936</v>
      </c>
      <c r="BQ11" s="46"/>
      <c r="CC11" s="4"/>
      <c r="CO11" s="4"/>
    </row>
    <row r="12" spans="1:93" x14ac:dyDescent="0.3">
      <c r="A12" s="9"/>
      <c r="B12" t="s">
        <v>164</v>
      </c>
      <c r="C12" s="97">
        <v>381</v>
      </c>
      <c r="D12" s="107">
        <v>514</v>
      </c>
      <c r="E12" s="108"/>
      <c r="F12" s="98"/>
      <c r="G12" s="98"/>
      <c r="H12" s="98">
        <v>1.8401729299999999E-2</v>
      </c>
      <c r="I12" s="100">
        <v>74.124513618999998</v>
      </c>
      <c r="J12" s="98">
        <v>67.043006327000001</v>
      </c>
      <c r="K12" s="98">
        <v>81.954014598000001</v>
      </c>
      <c r="L12" s="98">
        <v>0.88373566930000003</v>
      </c>
      <c r="M12" s="98">
        <v>0.79743439679999994</v>
      </c>
      <c r="N12" s="98">
        <v>0.97937678179999998</v>
      </c>
      <c r="O12" s="107">
        <v>374</v>
      </c>
      <c r="P12" s="107">
        <v>494</v>
      </c>
      <c r="Q12" s="108"/>
      <c r="R12" s="98"/>
      <c r="S12" s="98"/>
      <c r="T12" s="98">
        <v>0.15756227610000001</v>
      </c>
      <c r="U12" s="100">
        <v>75.708502023999998</v>
      </c>
      <c r="V12" s="98">
        <v>68.411650652000006</v>
      </c>
      <c r="W12" s="98">
        <v>83.783642467000007</v>
      </c>
      <c r="X12" s="98">
        <v>0.9279039187</v>
      </c>
      <c r="Y12" s="98">
        <v>0.83644379229999999</v>
      </c>
      <c r="Z12" s="98">
        <v>1.0293646628999999</v>
      </c>
      <c r="AA12" s="107">
        <v>364</v>
      </c>
      <c r="AB12" s="107">
        <v>477</v>
      </c>
      <c r="AC12" s="108"/>
      <c r="AD12" s="98"/>
      <c r="AE12" s="98"/>
      <c r="AF12" s="98">
        <v>0.87761050829999998</v>
      </c>
      <c r="AG12" s="100">
        <v>76.310272537000003</v>
      </c>
      <c r="AH12" s="98">
        <v>68.860143128999994</v>
      </c>
      <c r="AI12" s="98">
        <v>84.566447729999993</v>
      </c>
      <c r="AJ12" s="98">
        <v>0.99173845299999996</v>
      </c>
      <c r="AK12" s="98">
        <v>0.89236654859999998</v>
      </c>
      <c r="AL12" s="98">
        <v>1.1021761860999999</v>
      </c>
      <c r="AM12" s="98">
        <v>0.91436958619999997</v>
      </c>
      <c r="AN12" s="98">
        <v>1.0079485196</v>
      </c>
      <c r="AO12" s="98">
        <v>0.87250168419999996</v>
      </c>
      <c r="AP12" s="98">
        <v>1.1644220711</v>
      </c>
      <c r="AQ12" s="98">
        <v>0.77144944289999995</v>
      </c>
      <c r="AR12" s="98">
        <v>1.0213692924</v>
      </c>
      <c r="AS12" s="98">
        <v>0.88557090910000003</v>
      </c>
      <c r="AT12" s="98">
        <v>1.1779917574000001</v>
      </c>
      <c r="AU12" s="97" t="s">
        <v>28</v>
      </c>
      <c r="AV12" s="97" t="s">
        <v>28</v>
      </c>
      <c r="AW12" s="97" t="s">
        <v>28</v>
      </c>
      <c r="AX12" s="97" t="s">
        <v>28</v>
      </c>
      <c r="AY12" s="97" t="s">
        <v>28</v>
      </c>
      <c r="AZ12" s="97" t="s">
        <v>28</v>
      </c>
      <c r="BA12" s="97" t="s">
        <v>28</v>
      </c>
      <c r="BB12" s="97" t="s">
        <v>28</v>
      </c>
      <c r="BC12" s="109" t="s">
        <v>28</v>
      </c>
      <c r="BD12" s="110">
        <v>381</v>
      </c>
      <c r="BE12" s="110">
        <v>374</v>
      </c>
      <c r="BF12" s="110">
        <v>364</v>
      </c>
      <c r="BQ12" s="46"/>
      <c r="CC12" s="4"/>
      <c r="CO12" s="4"/>
    </row>
    <row r="13" spans="1:93" s="3" customFormat="1" x14ac:dyDescent="0.3">
      <c r="A13" s="9" t="s">
        <v>29</v>
      </c>
      <c r="B13" s="3" t="s">
        <v>48</v>
      </c>
      <c r="C13" s="103">
        <v>8058</v>
      </c>
      <c r="D13" s="104">
        <v>9607</v>
      </c>
      <c r="E13" s="99"/>
      <c r="F13" s="105"/>
      <c r="G13" s="105"/>
      <c r="H13" s="105" t="s">
        <v>28</v>
      </c>
      <c r="I13" s="106">
        <v>83.876340169000002</v>
      </c>
      <c r="J13" s="105">
        <v>82.064827593999993</v>
      </c>
      <c r="K13" s="105">
        <v>85.727840370999999</v>
      </c>
      <c r="L13" s="105" t="s">
        <v>28</v>
      </c>
      <c r="M13" s="105" t="s">
        <v>28</v>
      </c>
      <c r="N13" s="105" t="s">
        <v>28</v>
      </c>
      <c r="O13" s="104">
        <v>7734</v>
      </c>
      <c r="P13" s="104">
        <v>9479</v>
      </c>
      <c r="Q13" s="99"/>
      <c r="R13" s="105"/>
      <c r="S13" s="105"/>
      <c r="T13" s="105" t="s">
        <v>28</v>
      </c>
      <c r="U13" s="106">
        <v>81.590885114000002</v>
      </c>
      <c r="V13" s="105">
        <v>79.792605828999996</v>
      </c>
      <c r="W13" s="105">
        <v>83.429692068999998</v>
      </c>
      <c r="X13" s="105" t="s">
        <v>28</v>
      </c>
      <c r="Y13" s="105" t="s">
        <v>28</v>
      </c>
      <c r="Z13" s="105" t="s">
        <v>28</v>
      </c>
      <c r="AA13" s="104">
        <v>6465</v>
      </c>
      <c r="AB13" s="104">
        <v>8402</v>
      </c>
      <c r="AC13" s="99"/>
      <c r="AD13" s="105"/>
      <c r="AE13" s="105"/>
      <c r="AF13" s="105" t="s">
        <v>28</v>
      </c>
      <c r="AG13" s="106">
        <v>76.945965246</v>
      </c>
      <c r="AH13" s="105">
        <v>75.093000176000004</v>
      </c>
      <c r="AI13" s="105">
        <v>78.844653347000005</v>
      </c>
      <c r="AJ13" s="105" t="s">
        <v>28</v>
      </c>
      <c r="AK13" s="105" t="s">
        <v>28</v>
      </c>
      <c r="AL13" s="105" t="s">
        <v>28</v>
      </c>
      <c r="AM13" s="105">
        <v>5.0471429999999996E-4</v>
      </c>
      <c r="AN13" s="105">
        <v>0.94307060330000003</v>
      </c>
      <c r="AO13" s="105">
        <v>0.91243104549999998</v>
      </c>
      <c r="AP13" s="105">
        <v>0.97473904150000001</v>
      </c>
      <c r="AQ13" s="105">
        <v>8.26587555E-2</v>
      </c>
      <c r="AR13" s="105">
        <v>0.97275208899999999</v>
      </c>
      <c r="AS13" s="105">
        <v>0.94287104320000004</v>
      </c>
      <c r="AT13" s="105">
        <v>1.0035801114</v>
      </c>
      <c r="AU13" s="103" t="s">
        <v>28</v>
      </c>
      <c r="AV13" s="103" t="s">
        <v>28</v>
      </c>
      <c r="AW13" s="103" t="s">
        <v>28</v>
      </c>
      <c r="AX13" s="103" t="s">
        <v>28</v>
      </c>
      <c r="AY13" s="103" t="s">
        <v>430</v>
      </c>
      <c r="AZ13" s="103" t="s">
        <v>28</v>
      </c>
      <c r="BA13" s="103" t="s">
        <v>28</v>
      </c>
      <c r="BB13" s="103" t="s">
        <v>28</v>
      </c>
      <c r="BC13" s="101" t="s">
        <v>431</v>
      </c>
      <c r="BD13" s="102">
        <v>8058</v>
      </c>
      <c r="BE13" s="102">
        <v>7734</v>
      </c>
      <c r="BF13" s="102">
        <v>6465</v>
      </c>
      <c r="BG13" s="37"/>
      <c r="BH13" s="37"/>
      <c r="BI13" s="37"/>
      <c r="BJ13" s="37"/>
      <c r="BK13" s="37"/>
      <c r="BL13" s="37"/>
      <c r="BM13" s="37"/>
      <c r="BN13" s="37"/>
      <c r="BO13" s="37"/>
      <c r="BP13" s="37"/>
      <c r="BQ13" s="37"/>
      <c r="BR13" s="37"/>
      <c r="BS13" s="37"/>
      <c r="BT13" s="37"/>
      <c r="BU13" s="37"/>
      <c r="BV13" s="37"/>
      <c r="BW13" s="37"/>
    </row>
    <row r="14" spans="1:93" s="3" customFormat="1" x14ac:dyDescent="0.3">
      <c r="A14" s="9" t="s">
        <v>178</v>
      </c>
      <c r="B14" s="3" t="s">
        <v>61</v>
      </c>
      <c r="C14" s="103">
        <v>24</v>
      </c>
      <c r="D14" s="104">
        <v>28</v>
      </c>
      <c r="E14" s="99"/>
      <c r="F14" s="105"/>
      <c r="G14" s="105"/>
      <c r="H14" s="105">
        <v>0.91555683269999999</v>
      </c>
      <c r="I14" s="106">
        <v>85.714285713999999</v>
      </c>
      <c r="J14" s="105">
        <v>57.451639004999997</v>
      </c>
      <c r="K14" s="105">
        <v>127.88040346</v>
      </c>
      <c r="L14" s="105">
        <v>1.0219125625000001</v>
      </c>
      <c r="M14" s="105">
        <v>0.68454876730000003</v>
      </c>
      <c r="N14" s="105">
        <v>1.525538187</v>
      </c>
      <c r="O14" s="104">
        <v>27</v>
      </c>
      <c r="P14" s="104">
        <v>30</v>
      </c>
      <c r="Q14" s="99"/>
      <c r="R14" s="105"/>
      <c r="S14" s="105"/>
      <c r="T14" s="105">
        <v>0.61088245939999997</v>
      </c>
      <c r="U14" s="106">
        <v>90</v>
      </c>
      <c r="V14" s="105">
        <v>61.720394894999998</v>
      </c>
      <c r="W14" s="105">
        <v>131.23700866999999</v>
      </c>
      <c r="X14" s="105">
        <v>1.103064391</v>
      </c>
      <c r="Y14" s="105">
        <v>0.75596442289999999</v>
      </c>
      <c r="Z14" s="105">
        <v>1.6095348058000001</v>
      </c>
      <c r="AA14" s="104">
        <v>29</v>
      </c>
      <c r="AB14" s="104">
        <v>37</v>
      </c>
      <c r="AC14" s="99"/>
      <c r="AD14" s="105"/>
      <c r="AE14" s="105"/>
      <c r="AF14" s="105">
        <v>0.92105442559999995</v>
      </c>
      <c r="AG14" s="106">
        <v>78.378378377999994</v>
      </c>
      <c r="AH14" s="105">
        <v>54.466831954</v>
      </c>
      <c r="AI14" s="105">
        <v>112.78736025000001</v>
      </c>
      <c r="AJ14" s="105">
        <v>1.0186158316</v>
      </c>
      <c r="AK14" s="105">
        <v>0.70728125220000004</v>
      </c>
      <c r="AL14" s="105">
        <v>1.4669952146</v>
      </c>
      <c r="AM14" s="105">
        <v>0.60515798779999996</v>
      </c>
      <c r="AN14" s="105">
        <v>0.87087087090000004</v>
      </c>
      <c r="AO14" s="105">
        <v>0.51560290900000005</v>
      </c>
      <c r="AP14" s="105">
        <v>1.4709305561999999</v>
      </c>
      <c r="AQ14" s="105">
        <v>0.86193300260000005</v>
      </c>
      <c r="AR14" s="105">
        <v>1.05</v>
      </c>
      <c r="AS14" s="105">
        <v>0.60588706749999999</v>
      </c>
      <c r="AT14" s="105">
        <v>1.8196460349000001</v>
      </c>
      <c r="AU14" s="103" t="s">
        <v>28</v>
      </c>
      <c r="AV14" s="103" t="s">
        <v>28</v>
      </c>
      <c r="AW14" s="103" t="s">
        <v>28</v>
      </c>
      <c r="AX14" s="103" t="s">
        <v>28</v>
      </c>
      <c r="AY14" s="103" t="s">
        <v>28</v>
      </c>
      <c r="AZ14" s="103" t="s">
        <v>28</v>
      </c>
      <c r="BA14" s="103" t="s">
        <v>28</v>
      </c>
      <c r="BB14" s="103" t="s">
        <v>28</v>
      </c>
      <c r="BC14" s="101" t="s">
        <v>28</v>
      </c>
      <c r="BD14" s="102">
        <v>24</v>
      </c>
      <c r="BE14" s="102">
        <v>27</v>
      </c>
      <c r="BF14" s="102">
        <v>29</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7">
        <v>34</v>
      </c>
      <c r="D15" s="107">
        <v>38</v>
      </c>
      <c r="E15" s="108"/>
      <c r="F15" s="98"/>
      <c r="G15" s="98"/>
      <c r="H15" s="98">
        <v>0.70699644179999999</v>
      </c>
      <c r="I15" s="100">
        <v>89.473684211000005</v>
      </c>
      <c r="J15" s="98">
        <v>63.931583299000003</v>
      </c>
      <c r="K15" s="98">
        <v>125.22042711</v>
      </c>
      <c r="L15" s="98">
        <v>1.0667332889000001</v>
      </c>
      <c r="M15" s="98">
        <v>0.76167260830000005</v>
      </c>
      <c r="N15" s="98">
        <v>1.4939750981</v>
      </c>
      <c r="O15" s="107">
        <v>24</v>
      </c>
      <c r="P15" s="107">
        <v>32</v>
      </c>
      <c r="Q15" s="108"/>
      <c r="R15" s="98"/>
      <c r="S15" s="98"/>
      <c r="T15" s="98">
        <v>0.68033976029999998</v>
      </c>
      <c r="U15" s="100">
        <v>75</v>
      </c>
      <c r="V15" s="98">
        <v>50.270184129</v>
      </c>
      <c r="W15" s="98">
        <v>111.89535303</v>
      </c>
      <c r="X15" s="98">
        <v>0.91922032580000002</v>
      </c>
      <c r="Y15" s="98">
        <v>0.61574295310000005</v>
      </c>
      <c r="Z15" s="98">
        <v>1.3722706903999999</v>
      </c>
      <c r="AA15" s="107">
        <v>28</v>
      </c>
      <c r="AB15" s="107">
        <v>35</v>
      </c>
      <c r="AC15" s="108"/>
      <c r="AD15" s="98"/>
      <c r="AE15" s="98"/>
      <c r="AF15" s="98">
        <v>0.83716767489999999</v>
      </c>
      <c r="AG15" s="100">
        <v>80</v>
      </c>
      <c r="AH15" s="98">
        <v>55.236737007000002</v>
      </c>
      <c r="AI15" s="98">
        <v>115.86491793</v>
      </c>
      <c r="AJ15" s="98">
        <v>1.0396906419</v>
      </c>
      <c r="AK15" s="98">
        <v>0.71728903560000001</v>
      </c>
      <c r="AL15" s="98">
        <v>1.5070028637999999</v>
      </c>
      <c r="AM15" s="98">
        <v>0.81653220930000003</v>
      </c>
      <c r="AN15" s="98">
        <v>1.0666666667</v>
      </c>
      <c r="AO15" s="98">
        <v>0.61836701169999997</v>
      </c>
      <c r="AP15" s="98">
        <v>1.8399716612999999</v>
      </c>
      <c r="AQ15" s="98">
        <v>0.50805855180000004</v>
      </c>
      <c r="AR15" s="98">
        <v>0.83823529409999997</v>
      </c>
      <c r="AS15" s="98">
        <v>0.49708542309999998</v>
      </c>
      <c r="AT15" s="98">
        <v>1.4135164213</v>
      </c>
      <c r="AU15" s="97" t="s">
        <v>28</v>
      </c>
      <c r="AV15" s="97" t="s">
        <v>28</v>
      </c>
      <c r="AW15" s="97" t="s">
        <v>28</v>
      </c>
      <c r="AX15" s="97" t="s">
        <v>28</v>
      </c>
      <c r="AY15" s="97" t="s">
        <v>28</v>
      </c>
      <c r="AZ15" s="97" t="s">
        <v>28</v>
      </c>
      <c r="BA15" s="97" t="s">
        <v>28</v>
      </c>
      <c r="BB15" s="97" t="s">
        <v>28</v>
      </c>
      <c r="BC15" s="109" t="s">
        <v>28</v>
      </c>
      <c r="BD15" s="110">
        <v>34</v>
      </c>
      <c r="BE15" s="110">
        <v>24</v>
      </c>
      <c r="BF15" s="110">
        <v>28</v>
      </c>
    </row>
    <row r="16" spans="1:93" x14ac:dyDescent="0.3">
      <c r="A16" s="9"/>
      <c r="B16" t="s">
        <v>73</v>
      </c>
      <c r="C16" s="97">
        <v>31</v>
      </c>
      <c r="D16" s="107">
        <v>36</v>
      </c>
      <c r="E16" s="108"/>
      <c r="F16" s="98"/>
      <c r="G16" s="98"/>
      <c r="H16" s="98">
        <v>0.88382438230000004</v>
      </c>
      <c r="I16" s="100">
        <v>86.111111111</v>
      </c>
      <c r="J16" s="98">
        <v>60.559026172000003</v>
      </c>
      <c r="K16" s="98">
        <v>122.44456236000001</v>
      </c>
      <c r="L16" s="98">
        <v>1.0266436392</v>
      </c>
      <c r="M16" s="98">
        <v>0.72151542339999997</v>
      </c>
      <c r="N16" s="98">
        <v>1.4608102996000001</v>
      </c>
      <c r="O16" s="107">
        <v>38</v>
      </c>
      <c r="P16" s="107">
        <v>48</v>
      </c>
      <c r="Q16" s="108"/>
      <c r="R16" s="98"/>
      <c r="S16" s="98"/>
      <c r="T16" s="98">
        <v>0.85285468050000002</v>
      </c>
      <c r="U16" s="100">
        <v>79.166666667000001</v>
      </c>
      <c r="V16" s="98">
        <v>57.604874557999999</v>
      </c>
      <c r="W16" s="98">
        <v>108.7991452</v>
      </c>
      <c r="X16" s="98">
        <v>0.97028812170000001</v>
      </c>
      <c r="Y16" s="98">
        <v>0.70547037290000003</v>
      </c>
      <c r="Z16" s="98">
        <v>1.3345125116000001</v>
      </c>
      <c r="AA16" s="107">
        <v>31</v>
      </c>
      <c r="AB16" s="107">
        <v>48</v>
      </c>
      <c r="AC16" s="108"/>
      <c r="AD16" s="98"/>
      <c r="AE16" s="98"/>
      <c r="AF16" s="98">
        <v>0.33062893059999998</v>
      </c>
      <c r="AG16" s="100">
        <v>64.583333332999999</v>
      </c>
      <c r="AH16" s="98">
        <v>45.419269628999999</v>
      </c>
      <c r="AI16" s="98">
        <v>91.833421772999998</v>
      </c>
      <c r="AJ16" s="98">
        <v>0.83933359110000005</v>
      </c>
      <c r="AK16" s="98">
        <v>0.58977749719999994</v>
      </c>
      <c r="AL16" s="98">
        <v>1.1944858537</v>
      </c>
      <c r="AM16" s="98">
        <v>0.40020944889999999</v>
      </c>
      <c r="AN16" s="98">
        <v>0.81578947369999999</v>
      </c>
      <c r="AO16" s="98">
        <v>0.50765655050000003</v>
      </c>
      <c r="AP16" s="98">
        <v>1.3109502176000001</v>
      </c>
      <c r="AQ16" s="98">
        <v>0.72827455559999998</v>
      </c>
      <c r="AR16" s="98">
        <v>0.91935483870000001</v>
      </c>
      <c r="AS16" s="98">
        <v>0.57210410430000003</v>
      </c>
      <c r="AT16" s="98">
        <v>1.4773767801</v>
      </c>
      <c r="AU16" s="97" t="s">
        <v>28</v>
      </c>
      <c r="AV16" s="97" t="s">
        <v>28</v>
      </c>
      <c r="AW16" s="97" t="s">
        <v>28</v>
      </c>
      <c r="AX16" s="97" t="s">
        <v>28</v>
      </c>
      <c r="AY16" s="97" t="s">
        <v>28</v>
      </c>
      <c r="AZ16" s="97" t="s">
        <v>28</v>
      </c>
      <c r="BA16" s="97" t="s">
        <v>28</v>
      </c>
      <c r="BB16" s="97" t="s">
        <v>28</v>
      </c>
      <c r="BC16" s="109" t="s">
        <v>28</v>
      </c>
      <c r="BD16" s="110">
        <v>31</v>
      </c>
      <c r="BE16" s="110">
        <v>38</v>
      </c>
      <c r="BF16" s="110">
        <v>31</v>
      </c>
    </row>
    <row r="17" spans="1:58" x14ac:dyDescent="0.3">
      <c r="A17" s="9"/>
      <c r="B17" t="s">
        <v>65</v>
      </c>
      <c r="C17" s="97">
        <v>14</v>
      </c>
      <c r="D17" s="107">
        <v>16</v>
      </c>
      <c r="E17" s="108"/>
      <c r="F17" s="98"/>
      <c r="G17" s="98"/>
      <c r="H17" s="98">
        <v>0.87436466369999999</v>
      </c>
      <c r="I17" s="100">
        <v>87.5</v>
      </c>
      <c r="J17" s="98">
        <v>51.822083704000001</v>
      </c>
      <c r="K17" s="98">
        <v>147.74106814999999</v>
      </c>
      <c r="L17" s="98">
        <v>1.0432024074999999</v>
      </c>
      <c r="M17" s="98">
        <v>0.61755815510000001</v>
      </c>
      <c r="N17" s="98">
        <v>1.7622166498</v>
      </c>
      <c r="O17" s="107">
        <v>13</v>
      </c>
      <c r="P17" s="107">
        <v>20</v>
      </c>
      <c r="Q17" s="108"/>
      <c r="R17" s="98"/>
      <c r="S17" s="98"/>
      <c r="T17" s="98">
        <v>0.41280752929999998</v>
      </c>
      <c r="U17" s="100">
        <v>65</v>
      </c>
      <c r="V17" s="98">
        <v>37.742661765999998</v>
      </c>
      <c r="W17" s="98">
        <v>111.9422903</v>
      </c>
      <c r="X17" s="98">
        <v>0.79665761570000004</v>
      </c>
      <c r="Y17" s="98">
        <v>0.4623730908</v>
      </c>
      <c r="Z17" s="98">
        <v>1.3726217406000001</v>
      </c>
      <c r="AA17" s="107">
        <v>12</v>
      </c>
      <c r="AB17" s="107">
        <v>14</v>
      </c>
      <c r="AC17" s="108"/>
      <c r="AD17" s="98"/>
      <c r="AE17" s="98"/>
      <c r="AF17" s="98">
        <v>0.70878690629999996</v>
      </c>
      <c r="AG17" s="100">
        <v>85.714285713999999</v>
      </c>
      <c r="AH17" s="98">
        <v>48.677973543</v>
      </c>
      <c r="AI17" s="98">
        <v>150.92942948999999</v>
      </c>
      <c r="AJ17" s="98">
        <v>1.1139542592</v>
      </c>
      <c r="AK17" s="98">
        <v>0.63229347039999995</v>
      </c>
      <c r="AL17" s="98">
        <v>1.9625287144000001</v>
      </c>
      <c r="AM17" s="98">
        <v>0.48954850779999998</v>
      </c>
      <c r="AN17" s="98">
        <v>1.3186813186999999</v>
      </c>
      <c r="AO17" s="98">
        <v>0.60170902380000002</v>
      </c>
      <c r="AP17" s="98">
        <v>2.8899689905999999</v>
      </c>
      <c r="AQ17" s="98">
        <v>0.44026118120000002</v>
      </c>
      <c r="AR17" s="98">
        <v>0.74285714290000004</v>
      </c>
      <c r="AS17" s="98">
        <v>0.34918271319999999</v>
      </c>
      <c r="AT17" s="98">
        <v>1.5803667075000001</v>
      </c>
      <c r="AU17" s="97" t="s">
        <v>28</v>
      </c>
      <c r="AV17" s="97" t="s">
        <v>28</v>
      </c>
      <c r="AW17" s="97" t="s">
        <v>28</v>
      </c>
      <c r="AX17" s="97" t="s">
        <v>28</v>
      </c>
      <c r="AY17" s="97" t="s">
        <v>28</v>
      </c>
      <c r="AZ17" s="97" t="s">
        <v>28</v>
      </c>
      <c r="BA17" s="97" t="s">
        <v>28</v>
      </c>
      <c r="BB17" s="97" t="s">
        <v>28</v>
      </c>
      <c r="BC17" s="109" t="s">
        <v>28</v>
      </c>
      <c r="BD17" s="110">
        <v>14</v>
      </c>
      <c r="BE17" s="110">
        <v>13</v>
      </c>
      <c r="BF17" s="110">
        <v>12</v>
      </c>
    </row>
    <row r="18" spans="1:58" x14ac:dyDescent="0.3">
      <c r="A18" s="9"/>
      <c r="B18" t="s">
        <v>64</v>
      </c>
      <c r="C18" s="97">
        <v>47</v>
      </c>
      <c r="D18" s="107">
        <v>56</v>
      </c>
      <c r="E18" s="108"/>
      <c r="F18" s="98"/>
      <c r="G18" s="98"/>
      <c r="H18" s="98">
        <v>0.99660468049999995</v>
      </c>
      <c r="I18" s="100">
        <v>83.928571429000002</v>
      </c>
      <c r="J18" s="98">
        <v>63.059326075000001</v>
      </c>
      <c r="K18" s="98">
        <v>111.70441456</v>
      </c>
      <c r="L18" s="98">
        <v>1.0006227174</v>
      </c>
      <c r="M18" s="98">
        <v>0.75118737960000004</v>
      </c>
      <c r="N18" s="98">
        <v>1.3328842442</v>
      </c>
      <c r="O18" s="107">
        <v>41</v>
      </c>
      <c r="P18" s="107">
        <v>57</v>
      </c>
      <c r="Q18" s="108"/>
      <c r="R18" s="98"/>
      <c r="S18" s="98"/>
      <c r="T18" s="98">
        <v>0.42091589460000001</v>
      </c>
      <c r="U18" s="100">
        <v>71.929824561000004</v>
      </c>
      <c r="V18" s="98">
        <v>52.963131331</v>
      </c>
      <c r="W18" s="98">
        <v>97.688704036000004</v>
      </c>
      <c r="X18" s="98">
        <v>0.88159142359999998</v>
      </c>
      <c r="Y18" s="98">
        <v>0.64860473129999996</v>
      </c>
      <c r="Z18" s="98">
        <v>1.1982697639</v>
      </c>
      <c r="AA18" s="107">
        <v>78</v>
      </c>
      <c r="AB18" s="107">
        <v>96</v>
      </c>
      <c r="AC18" s="108"/>
      <c r="AD18" s="98"/>
      <c r="AE18" s="98"/>
      <c r="AF18" s="98">
        <v>0.63278119399999999</v>
      </c>
      <c r="AG18" s="100">
        <v>81.25</v>
      </c>
      <c r="AH18" s="98">
        <v>65.079434985000006</v>
      </c>
      <c r="AI18" s="98">
        <v>101.43853433</v>
      </c>
      <c r="AJ18" s="98">
        <v>1.0559358082000001</v>
      </c>
      <c r="AK18" s="98">
        <v>0.84465285950000002</v>
      </c>
      <c r="AL18" s="98">
        <v>1.3200694444000001</v>
      </c>
      <c r="AM18" s="98">
        <v>0.52763599139999995</v>
      </c>
      <c r="AN18" s="98">
        <v>1.1295731707000001</v>
      </c>
      <c r="AO18" s="98">
        <v>0.77395698820000003</v>
      </c>
      <c r="AP18" s="98">
        <v>1.6485871534000001</v>
      </c>
      <c r="AQ18" s="98">
        <v>0.47033720649999999</v>
      </c>
      <c r="AR18" s="98">
        <v>0.85703620749999998</v>
      </c>
      <c r="AS18" s="98">
        <v>0.56376627690000003</v>
      </c>
      <c r="AT18" s="98">
        <v>1.3028644868000001</v>
      </c>
      <c r="AU18" s="97" t="s">
        <v>28</v>
      </c>
      <c r="AV18" s="97" t="s">
        <v>28</v>
      </c>
      <c r="AW18" s="97" t="s">
        <v>28</v>
      </c>
      <c r="AX18" s="97" t="s">
        <v>28</v>
      </c>
      <c r="AY18" s="97" t="s">
        <v>28</v>
      </c>
      <c r="AZ18" s="97" t="s">
        <v>28</v>
      </c>
      <c r="BA18" s="97" t="s">
        <v>28</v>
      </c>
      <c r="BB18" s="97" t="s">
        <v>28</v>
      </c>
      <c r="BC18" s="109" t="s">
        <v>28</v>
      </c>
      <c r="BD18" s="110">
        <v>47</v>
      </c>
      <c r="BE18" s="110">
        <v>41</v>
      </c>
      <c r="BF18" s="110">
        <v>78</v>
      </c>
    </row>
    <row r="19" spans="1:58" x14ac:dyDescent="0.3">
      <c r="A19" s="9"/>
      <c r="B19" t="s">
        <v>67</v>
      </c>
      <c r="C19" s="97">
        <v>42</v>
      </c>
      <c r="D19" s="107">
        <v>46</v>
      </c>
      <c r="E19" s="108"/>
      <c r="F19" s="98"/>
      <c r="G19" s="98"/>
      <c r="H19" s="98">
        <v>0.58335233480000004</v>
      </c>
      <c r="I19" s="100">
        <v>91.304347825999997</v>
      </c>
      <c r="J19" s="98">
        <v>67.475825916999995</v>
      </c>
      <c r="K19" s="98">
        <v>123.54771237</v>
      </c>
      <c r="L19" s="98">
        <v>1.088559034</v>
      </c>
      <c r="M19" s="98">
        <v>0.80383495410000005</v>
      </c>
      <c r="N19" s="98">
        <v>1.4741344157</v>
      </c>
      <c r="O19" s="107">
        <v>56</v>
      </c>
      <c r="P19" s="107">
        <v>63</v>
      </c>
      <c r="Q19" s="108"/>
      <c r="R19" s="98"/>
      <c r="S19" s="98"/>
      <c r="T19" s="98">
        <v>0.52296339989999996</v>
      </c>
      <c r="U19" s="100">
        <v>88.888888889</v>
      </c>
      <c r="V19" s="98">
        <v>68.407053867000002</v>
      </c>
      <c r="W19" s="98">
        <v>115.50321379</v>
      </c>
      <c r="X19" s="98">
        <v>1.0894463121</v>
      </c>
      <c r="Y19" s="98">
        <v>0.83762220050000002</v>
      </c>
      <c r="Z19" s="98">
        <v>1.4169792374000001</v>
      </c>
      <c r="AA19" s="107">
        <v>49</v>
      </c>
      <c r="AB19" s="107">
        <v>70</v>
      </c>
      <c r="AC19" s="108"/>
      <c r="AD19" s="98"/>
      <c r="AE19" s="98"/>
      <c r="AF19" s="98">
        <v>0.50940673530000002</v>
      </c>
      <c r="AG19" s="100">
        <v>70</v>
      </c>
      <c r="AH19" s="98">
        <v>52.905134101999998</v>
      </c>
      <c r="AI19" s="98">
        <v>92.618610333999996</v>
      </c>
      <c r="AJ19" s="98">
        <v>0.90972931170000004</v>
      </c>
      <c r="AK19" s="98">
        <v>0.68683436549999999</v>
      </c>
      <c r="AL19" s="98">
        <v>1.204959248</v>
      </c>
      <c r="AM19" s="98">
        <v>0.22199748050000001</v>
      </c>
      <c r="AN19" s="98">
        <v>0.78749999999999998</v>
      </c>
      <c r="AO19" s="98">
        <v>0.53671360359999998</v>
      </c>
      <c r="AP19" s="98">
        <v>1.1554695947</v>
      </c>
      <c r="AQ19" s="98">
        <v>0.8955001802</v>
      </c>
      <c r="AR19" s="98">
        <v>0.97354497350000002</v>
      </c>
      <c r="AS19" s="98">
        <v>0.65253713440000005</v>
      </c>
      <c r="AT19" s="98">
        <v>1.4524687801</v>
      </c>
      <c r="AU19" s="97" t="s">
        <v>28</v>
      </c>
      <c r="AV19" s="97" t="s">
        <v>28</v>
      </c>
      <c r="AW19" s="97" t="s">
        <v>28</v>
      </c>
      <c r="AX19" s="97" t="s">
        <v>28</v>
      </c>
      <c r="AY19" s="97" t="s">
        <v>28</v>
      </c>
      <c r="AZ19" s="97" t="s">
        <v>28</v>
      </c>
      <c r="BA19" s="97" t="s">
        <v>28</v>
      </c>
      <c r="BB19" s="97" t="s">
        <v>28</v>
      </c>
      <c r="BC19" s="109" t="s">
        <v>28</v>
      </c>
      <c r="BD19" s="110">
        <v>42</v>
      </c>
      <c r="BE19" s="110">
        <v>56</v>
      </c>
      <c r="BF19" s="110">
        <v>49</v>
      </c>
    </row>
    <row r="20" spans="1:58" x14ac:dyDescent="0.3">
      <c r="A20" s="9"/>
      <c r="B20" t="s">
        <v>63</v>
      </c>
      <c r="C20" s="97">
        <v>58</v>
      </c>
      <c r="D20" s="107">
        <v>66</v>
      </c>
      <c r="E20" s="108"/>
      <c r="F20" s="98"/>
      <c r="G20" s="98"/>
      <c r="H20" s="98">
        <v>0.72353556230000005</v>
      </c>
      <c r="I20" s="100">
        <v>87.878787879000001</v>
      </c>
      <c r="J20" s="98">
        <v>67.938479005999994</v>
      </c>
      <c r="K20" s="98">
        <v>113.67168461999999</v>
      </c>
      <c r="L20" s="98">
        <v>1.0477184353</v>
      </c>
      <c r="M20" s="98">
        <v>0.80923531110000002</v>
      </c>
      <c r="N20" s="98">
        <v>1.3564829717</v>
      </c>
      <c r="O20" s="107">
        <v>55</v>
      </c>
      <c r="P20" s="107">
        <v>66</v>
      </c>
      <c r="Q20" s="108"/>
      <c r="R20" s="98"/>
      <c r="S20" s="98"/>
      <c r="T20" s="98">
        <v>0.87590849859999997</v>
      </c>
      <c r="U20" s="100">
        <v>83.333333332999999</v>
      </c>
      <c r="V20" s="98">
        <v>63.979782782999997</v>
      </c>
      <c r="W20" s="98">
        <v>108.54123197</v>
      </c>
      <c r="X20" s="98">
        <v>1.0213559176</v>
      </c>
      <c r="Y20" s="98">
        <v>0.783418328</v>
      </c>
      <c r="Z20" s="98">
        <v>1.3315592361999999</v>
      </c>
      <c r="AA20" s="107">
        <v>44</v>
      </c>
      <c r="AB20" s="107">
        <v>61</v>
      </c>
      <c r="AC20" s="108"/>
      <c r="AD20" s="98"/>
      <c r="AE20" s="98"/>
      <c r="AF20" s="98">
        <v>0.66925359750000002</v>
      </c>
      <c r="AG20" s="100">
        <v>72.131147541000004</v>
      </c>
      <c r="AH20" s="98">
        <v>53.678377542</v>
      </c>
      <c r="AI20" s="98">
        <v>96.927341768000005</v>
      </c>
      <c r="AJ20" s="98">
        <v>0.93742598860000004</v>
      </c>
      <c r="AK20" s="98">
        <v>0.69691143759999996</v>
      </c>
      <c r="AL20" s="98">
        <v>1.2609457051999999</v>
      </c>
      <c r="AM20" s="98">
        <v>0.47538292030000001</v>
      </c>
      <c r="AN20" s="98">
        <v>0.86557377049999995</v>
      </c>
      <c r="AO20" s="98">
        <v>0.58229102799999999</v>
      </c>
      <c r="AP20" s="98">
        <v>1.2866726707</v>
      </c>
      <c r="AQ20" s="98">
        <v>0.77780311989999995</v>
      </c>
      <c r="AR20" s="98">
        <v>0.94827586210000003</v>
      </c>
      <c r="AS20" s="98">
        <v>0.65573688929999996</v>
      </c>
      <c r="AT20" s="98">
        <v>1.3713230491999999</v>
      </c>
      <c r="AU20" s="97" t="s">
        <v>28</v>
      </c>
      <c r="AV20" s="97" t="s">
        <v>28</v>
      </c>
      <c r="AW20" s="97" t="s">
        <v>28</v>
      </c>
      <c r="AX20" s="97" t="s">
        <v>28</v>
      </c>
      <c r="AY20" s="97" t="s">
        <v>28</v>
      </c>
      <c r="AZ20" s="97" t="s">
        <v>28</v>
      </c>
      <c r="BA20" s="97" t="s">
        <v>28</v>
      </c>
      <c r="BB20" s="97" t="s">
        <v>28</v>
      </c>
      <c r="BC20" s="109" t="s">
        <v>28</v>
      </c>
      <c r="BD20" s="110">
        <v>58</v>
      </c>
      <c r="BE20" s="110">
        <v>55</v>
      </c>
      <c r="BF20" s="110">
        <v>44</v>
      </c>
    </row>
    <row r="21" spans="1:58" x14ac:dyDescent="0.3">
      <c r="A21" s="9"/>
      <c r="B21" t="s">
        <v>62</v>
      </c>
      <c r="C21" s="97">
        <v>19</v>
      </c>
      <c r="D21" s="107">
        <v>22</v>
      </c>
      <c r="E21" s="108"/>
      <c r="F21" s="98"/>
      <c r="G21" s="98"/>
      <c r="H21" s="98">
        <v>0.89875773130000003</v>
      </c>
      <c r="I21" s="100">
        <v>86.363636364000001</v>
      </c>
      <c r="J21" s="98">
        <v>55.087351581</v>
      </c>
      <c r="K21" s="98">
        <v>135.39728217000001</v>
      </c>
      <c r="L21" s="98">
        <v>1.0296543243</v>
      </c>
      <c r="M21" s="98">
        <v>0.65642079669999998</v>
      </c>
      <c r="N21" s="98">
        <v>1.6151042637999999</v>
      </c>
      <c r="O21" s="107">
        <v>22</v>
      </c>
      <c r="P21" s="107">
        <v>27</v>
      </c>
      <c r="Q21" s="108"/>
      <c r="R21" s="98"/>
      <c r="S21" s="98"/>
      <c r="T21" s="98">
        <v>0.99498566720000003</v>
      </c>
      <c r="U21" s="100">
        <v>81.481481481000003</v>
      </c>
      <c r="V21" s="98">
        <v>53.651533270999998</v>
      </c>
      <c r="W21" s="98">
        <v>123.74728958999999</v>
      </c>
      <c r="X21" s="98">
        <v>0.99865911939999996</v>
      </c>
      <c r="Y21" s="98">
        <v>0.65717731530000001</v>
      </c>
      <c r="Z21" s="98">
        <v>1.5175813491000001</v>
      </c>
      <c r="AA21" s="107">
        <v>18</v>
      </c>
      <c r="AB21" s="107">
        <v>20</v>
      </c>
      <c r="AC21" s="108"/>
      <c r="AD21" s="98"/>
      <c r="AE21" s="98"/>
      <c r="AF21" s="98">
        <v>0.50673852210000003</v>
      </c>
      <c r="AG21" s="100">
        <v>90</v>
      </c>
      <c r="AH21" s="98">
        <v>56.703828408</v>
      </c>
      <c r="AI21" s="98">
        <v>142.84749772999999</v>
      </c>
      <c r="AJ21" s="98">
        <v>1.1696519722000001</v>
      </c>
      <c r="AK21" s="98">
        <v>0.7364570506</v>
      </c>
      <c r="AL21" s="98">
        <v>1.8576585490999999</v>
      </c>
      <c r="AM21" s="98">
        <v>0.75438592449999997</v>
      </c>
      <c r="AN21" s="98">
        <v>1.1045454545</v>
      </c>
      <c r="AO21" s="98">
        <v>0.59245311010000001</v>
      </c>
      <c r="AP21" s="98">
        <v>2.0592695698000001</v>
      </c>
      <c r="AQ21" s="98">
        <v>0.85259963709999997</v>
      </c>
      <c r="AR21" s="98">
        <v>0.94346978560000005</v>
      </c>
      <c r="AS21" s="98">
        <v>0.51067277050000004</v>
      </c>
      <c r="AT21" s="98">
        <v>1.743063832</v>
      </c>
      <c r="AU21" s="97" t="s">
        <v>28</v>
      </c>
      <c r="AV21" s="97" t="s">
        <v>28</v>
      </c>
      <c r="AW21" s="97" t="s">
        <v>28</v>
      </c>
      <c r="AX21" s="97" t="s">
        <v>28</v>
      </c>
      <c r="AY21" s="97" t="s">
        <v>28</v>
      </c>
      <c r="AZ21" s="97" t="s">
        <v>28</v>
      </c>
      <c r="BA21" s="97" t="s">
        <v>28</v>
      </c>
      <c r="BB21" s="97" t="s">
        <v>28</v>
      </c>
      <c r="BC21" s="109" t="s">
        <v>28</v>
      </c>
      <c r="BD21" s="110">
        <v>19</v>
      </c>
      <c r="BE21" s="110">
        <v>22</v>
      </c>
      <c r="BF21" s="110">
        <v>18</v>
      </c>
    </row>
    <row r="22" spans="1:58" x14ac:dyDescent="0.3">
      <c r="A22" s="9"/>
      <c r="B22" t="s">
        <v>202</v>
      </c>
      <c r="C22" s="97">
        <v>25</v>
      </c>
      <c r="D22" s="107">
        <v>32</v>
      </c>
      <c r="E22" s="108"/>
      <c r="F22" s="98"/>
      <c r="G22" s="98"/>
      <c r="H22" s="98">
        <v>0.72287605129999999</v>
      </c>
      <c r="I22" s="100">
        <v>78.125</v>
      </c>
      <c r="J22" s="98">
        <v>52.789764151</v>
      </c>
      <c r="K22" s="98">
        <v>115.61930088</v>
      </c>
      <c r="L22" s="98">
        <v>0.93143072100000002</v>
      </c>
      <c r="M22" s="98">
        <v>0.62899380490000001</v>
      </c>
      <c r="N22" s="98">
        <v>1.3792873337</v>
      </c>
      <c r="O22" s="107">
        <v>30</v>
      </c>
      <c r="P22" s="107">
        <v>35</v>
      </c>
      <c r="Q22" s="108"/>
      <c r="R22" s="98"/>
      <c r="S22" s="98"/>
      <c r="T22" s="98">
        <v>0.78753286349999996</v>
      </c>
      <c r="U22" s="100">
        <v>85.714285713999999</v>
      </c>
      <c r="V22" s="98">
        <v>59.930207535000001</v>
      </c>
      <c r="W22" s="98">
        <v>122.59157906999999</v>
      </c>
      <c r="X22" s="98">
        <v>1.0505375152</v>
      </c>
      <c r="Y22" s="98">
        <v>0.73401176000000001</v>
      </c>
      <c r="Z22" s="98">
        <v>1.5035577508</v>
      </c>
      <c r="AA22" s="107">
        <v>30</v>
      </c>
      <c r="AB22" s="107">
        <v>40</v>
      </c>
      <c r="AC22" s="108"/>
      <c r="AD22" s="98"/>
      <c r="AE22" s="98"/>
      <c r="AF22" s="98">
        <v>0.88867860040000002</v>
      </c>
      <c r="AG22" s="100">
        <v>75</v>
      </c>
      <c r="AH22" s="98">
        <v>52.438931593</v>
      </c>
      <c r="AI22" s="98">
        <v>107.26763167999999</v>
      </c>
      <c r="AJ22" s="98">
        <v>0.97470997680000004</v>
      </c>
      <c r="AK22" s="98">
        <v>0.68093839990000005</v>
      </c>
      <c r="AL22" s="98">
        <v>1.3952209759</v>
      </c>
      <c r="AM22" s="98">
        <v>0.60504108000000001</v>
      </c>
      <c r="AN22" s="98">
        <v>0.875</v>
      </c>
      <c r="AO22" s="98">
        <v>0.52750764679999995</v>
      </c>
      <c r="AP22" s="98">
        <v>1.4514007608999999</v>
      </c>
      <c r="AQ22" s="98">
        <v>0.7320859005</v>
      </c>
      <c r="AR22" s="98">
        <v>1.0971428570999999</v>
      </c>
      <c r="AS22" s="98">
        <v>0.64529264109999995</v>
      </c>
      <c r="AT22" s="98">
        <v>1.8653900143</v>
      </c>
      <c r="AU22" s="97" t="s">
        <v>28</v>
      </c>
      <c r="AV22" s="97" t="s">
        <v>28</v>
      </c>
      <c r="AW22" s="97" t="s">
        <v>28</v>
      </c>
      <c r="AX22" s="97" t="s">
        <v>28</v>
      </c>
      <c r="AY22" s="97" t="s">
        <v>28</v>
      </c>
      <c r="AZ22" s="97" t="s">
        <v>28</v>
      </c>
      <c r="BA22" s="97" t="s">
        <v>28</v>
      </c>
      <c r="BB22" s="97" t="s">
        <v>28</v>
      </c>
      <c r="BC22" s="109" t="s">
        <v>28</v>
      </c>
      <c r="BD22" s="110">
        <v>25</v>
      </c>
      <c r="BE22" s="110">
        <v>30</v>
      </c>
      <c r="BF22" s="110">
        <v>30</v>
      </c>
    </row>
    <row r="23" spans="1:58" x14ac:dyDescent="0.3">
      <c r="A23" s="9"/>
      <c r="B23" t="s">
        <v>72</v>
      </c>
      <c r="C23" s="97">
        <v>66</v>
      </c>
      <c r="D23" s="107">
        <v>78</v>
      </c>
      <c r="E23" s="108"/>
      <c r="F23" s="98"/>
      <c r="G23" s="98"/>
      <c r="H23" s="98">
        <v>0.94341505049999996</v>
      </c>
      <c r="I23" s="100">
        <v>84.615384614999996</v>
      </c>
      <c r="J23" s="98">
        <v>66.477344951999996</v>
      </c>
      <c r="K23" s="98">
        <v>107.70230548000001</v>
      </c>
      <c r="L23" s="98">
        <v>1.0088111194</v>
      </c>
      <c r="M23" s="98">
        <v>0.79178264769999995</v>
      </c>
      <c r="N23" s="98">
        <v>1.2853273275999999</v>
      </c>
      <c r="O23" s="107">
        <v>62</v>
      </c>
      <c r="P23" s="107">
        <v>86</v>
      </c>
      <c r="Q23" s="108"/>
      <c r="R23" s="98"/>
      <c r="S23" s="98"/>
      <c r="T23" s="98">
        <v>0.33174415940000002</v>
      </c>
      <c r="U23" s="100">
        <v>72.093023255999995</v>
      </c>
      <c r="V23" s="98">
        <v>56.207016611</v>
      </c>
      <c r="W23" s="98">
        <v>92.468953443999993</v>
      </c>
      <c r="X23" s="98">
        <v>0.88359163100000004</v>
      </c>
      <c r="Y23" s="98">
        <v>0.68820282219999995</v>
      </c>
      <c r="Z23" s="98">
        <v>1.1344536018</v>
      </c>
      <c r="AA23" s="107">
        <v>49</v>
      </c>
      <c r="AB23" s="107">
        <v>71</v>
      </c>
      <c r="AC23" s="108"/>
      <c r="AD23" s="98"/>
      <c r="AE23" s="98"/>
      <c r="AF23" s="98">
        <v>0.44804398299999998</v>
      </c>
      <c r="AG23" s="100">
        <v>69.014084507000007</v>
      </c>
      <c r="AH23" s="98">
        <v>52.159991368</v>
      </c>
      <c r="AI23" s="98">
        <v>91.314122863999998</v>
      </c>
      <c r="AJ23" s="98">
        <v>0.89691622280000005</v>
      </c>
      <c r="AK23" s="98">
        <v>0.67716064200000003</v>
      </c>
      <c r="AL23" s="98">
        <v>1.187987991</v>
      </c>
      <c r="AM23" s="98">
        <v>0.81938132090000004</v>
      </c>
      <c r="AN23" s="98">
        <v>0.95729213989999995</v>
      </c>
      <c r="AO23" s="98">
        <v>0.65817264369999995</v>
      </c>
      <c r="AP23" s="98">
        <v>1.3923523712000001</v>
      </c>
      <c r="AQ23" s="98">
        <v>0.36517268050000001</v>
      </c>
      <c r="AR23" s="98">
        <v>0.85200845670000003</v>
      </c>
      <c r="AS23" s="98">
        <v>0.60241778199999996</v>
      </c>
      <c r="AT23" s="98">
        <v>1.2050082714999999</v>
      </c>
      <c r="AU23" s="97" t="s">
        <v>28</v>
      </c>
      <c r="AV23" s="97" t="s">
        <v>28</v>
      </c>
      <c r="AW23" s="97" t="s">
        <v>28</v>
      </c>
      <c r="AX23" s="97" t="s">
        <v>28</v>
      </c>
      <c r="AY23" s="97" t="s">
        <v>28</v>
      </c>
      <c r="AZ23" s="97" t="s">
        <v>28</v>
      </c>
      <c r="BA23" s="97" t="s">
        <v>28</v>
      </c>
      <c r="BB23" s="97" t="s">
        <v>28</v>
      </c>
      <c r="BC23" s="109" t="s">
        <v>28</v>
      </c>
      <c r="BD23" s="110">
        <v>66</v>
      </c>
      <c r="BE23" s="110">
        <v>62</v>
      </c>
      <c r="BF23" s="110">
        <v>49</v>
      </c>
    </row>
    <row r="24" spans="1:58" x14ac:dyDescent="0.3">
      <c r="A24" s="9"/>
      <c r="B24" t="s">
        <v>179</v>
      </c>
      <c r="C24" s="97">
        <v>63</v>
      </c>
      <c r="D24" s="107">
        <v>73</v>
      </c>
      <c r="E24" s="108"/>
      <c r="F24" s="98"/>
      <c r="G24" s="98"/>
      <c r="H24" s="98">
        <v>0.82170887479999999</v>
      </c>
      <c r="I24" s="100">
        <v>86.301369863000005</v>
      </c>
      <c r="J24" s="98">
        <v>67.418079226000003</v>
      </c>
      <c r="K24" s="98">
        <v>110.47372642000001</v>
      </c>
      <c r="L24" s="98">
        <v>1.0289119635999999</v>
      </c>
      <c r="M24" s="98">
        <v>0.8030054552</v>
      </c>
      <c r="N24" s="98">
        <v>1.3183719014999999</v>
      </c>
      <c r="O24" s="107">
        <v>74</v>
      </c>
      <c r="P24" s="107">
        <v>95</v>
      </c>
      <c r="Q24" s="108"/>
      <c r="R24" s="98"/>
      <c r="S24" s="98"/>
      <c r="T24" s="98">
        <v>0.69143948030000002</v>
      </c>
      <c r="U24" s="100">
        <v>77.894736842</v>
      </c>
      <c r="V24" s="98">
        <v>62.023739216999999</v>
      </c>
      <c r="W24" s="98">
        <v>97.826898284999999</v>
      </c>
      <c r="X24" s="98">
        <v>0.95469900510000005</v>
      </c>
      <c r="Y24" s="98">
        <v>0.75935357670000003</v>
      </c>
      <c r="Z24" s="98">
        <v>1.2002974876000001</v>
      </c>
      <c r="AA24" s="107">
        <v>55</v>
      </c>
      <c r="AB24" s="107">
        <v>89</v>
      </c>
      <c r="AC24" s="108"/>
      <c r="AD24" s="98"/>
      <c r="AE24" s="98"/>
      <c r="AF24" s="98">
        <v>0.1054411093</v>
      </c>
      <c r="AG24" s="100">
        <v>61.797752809000002</v>
      </c>
      <c r="AH24" s="98">
        <v>47.445681614000002</v>
      </c>
      <c r="AI24" s="98">
        <v>80.491250675000003</v>
      </c>
      <c r="AJ24" s="98">
        <v>0.80313181609999995</v>
      </c>
      <c r="AK24" s="98">
        <v>0.61591907229999998</v>
      </c>
      <c r="AL24" s="98">
        <v>1.0472491321999999</v>
      </c>
      <c r="AM24" s="98">
        <v>0.19350471020000001</v>
      </c>
      <c r="AN24" s="98">
        <v>0.79334952930000002</v>
      </c>
      <c r="AO24" s="98">
        <v>0.55965914139999995</v>
      </c>
      <c r="AP24" s="98">
        <v>1.1246193068000001</v>
      </c>
      <c r="AQ24" s="98">
        <v>0.54993749629999999</v>
      </c>
      <c r="AR24" s="98">
        <v>0.90258980789999999</v>
      </c>
      <c r="AS24" s="98">
        <v>0.64502003370000005</v>
      </c>
      <c r="AT24" s="98">
        <v>1.2630124936</v>
      </c>
      <c r="AU24" s="97" t="s">
        <v>28</v>
      </c>
      <c r="AV24" s="97" t="s">
        <v>28</v>
      </c>
      <c r="AW24" s="97" t="s">
        <v>28</v>
      </c>
      <c r="AX24" s="97" t="s">
        <v>28</v>
      </c>
      <c r="AY24" s="97" t="s">
        <v>28</v>
      </c>
      <c r="AZ24" s="97" t="s">
        <v>28</v>
      </c>
      <c r="BA24" s="97" t="s">
        <v>28</v>
      </c>
      <c r="BB24" s="97" t="s">
        <v>28</v>
      </c>
      <c r="BC24" s="109" t="s">
        <v>28</v>
      </c>
      <c r="BD24" s="110">
        <v>63</v>
      </c>
      <c r="BE24" s="110">
        <v>74</v>
      </c>
      <c r="BF24" s="110">
        <v>55</v>
      </c>
    </row>
    <row r="25" spans="1:58" x14ac:dyDescent="0.3">
      <c r="A25" s="9"/>
      <c r="B25" t="s">
        <v>68</v>
      </c>
      <c r="C25" s="97">
        <v>104</v>
      </c>
      <c r="D25" s="107">
        <v>119</v>
      </c>
      <c r="E25" s="108"/>
      <c r="F25" s="98"/>
      <c r="G25" s="98"/>
      <c r="H25" s="98">
        <v>0.67711739920000003</v>
      </c>
      <c r="I25" s="100">
        <v>87.394957982999998</v>
      </c>
      <c r="J25" s="98">
        <v>72.113935889999993</v>
      </c>
      <c r="K25" s="98">
        <v>105.91404541</v>
      </c>
      <c r="L25" s="98">
        <v>1.0419500637000001</v>
      </c>
      <c r="M25" s="98">
        <v>0.85870268800000005</v>
      </c>
      <c r="N25" s="98">
        <v>1.2643024768</v>
      </c>
      <c r="O25" s="107">
        <v>124</v>
      </c>
      <c r="P25" s="107">
        <v>156</v>
      </c>
      <c r="Q25" s="108"/>
      <c r="R25" s="98"/>
      <c r="S25" s="98"/>
      <c r="T25" s="98">
        <v>0.77290588380000003</v>
      </c>
      <c r="U25" s="100">
        <v>79.487179487000006</v>
      </c>
      <c r="V25" s="98">
        <v>66.658714125000003</v>
      </c>
      <c r="W25" s="98">
        <v>94.784482205000003</v>
      </c>
      <c r="X25" s="98">
        <v>0.97421641370000001</v>
      </c>
      <c r="Y25" s="98">
        <v>0.81583989280000002</v>
      </c>
      <c r="Z25" s="98">
        <v>1.1633380875999999</v>
      </c>
      <c r="AA25" s="107">
        <v>109</v>
      </c>
      <c r="AB25" s="107">
        <v>142</v>
      </c>
      <c r="AC25" s="108"/>
      <c r="AD25" s="98"/>
      <c r="AE25" s="98"/>
      <c r="AF25" s="98">
        <v>0.98007356690000003</v>
      </c>
      <c r="AG25" s="100">
        <v>76.760563379999994</v>
      </c>
      <c r="AH25" s="98">
        <v>63.622075447999997</v>
      </c>
      <c r="AI25" s="98">
        <v>92.612258385999993</v>
      </c>
      <c r="AJ25" s="98">
        <v>0.9975904927</v>
      </c>
      <c r="AK25" s="98">
        <v>0.82553891810000002</v>
      </c>
      <c r="AL25" s="98">
        <v>1.2054995461</v>
      </c>
      <c r="AM25" s="98">
        <v>0.79035765899999999</v>
      </c>
      <c r="AN25" s="98">
        <v>0.9656974103</v>
      </c>
      <c r="AO25" s="98">
        <v>0.74658815970000003</v>
      </c>
      <c r="AP25" s="98">
        <v>1.2491110072</v>
      </c>
      <c r="AQ25" s="98">
        <v>0.47567246200000002</v>
      </c>
      <c r="AR25" s="98">
        <v>0.90951676530000003</v>
      </c>
      <c r="AS25" s="98">
        <v>0.70085798399999999</v>
      </c>
      <c r="AT25" s="98">
        <v>1.1802972432000001</v>
      </c>
      <c r="AU25" s="97" t="s">
        <v>28</v>
      </c>
      <c r="AV25" s="97" t="s">
        <v>28</v>
      </c>
      <c r="AW25" s="97" t="s">
        <v>28</v>
      </c>
      <c r="AX25" s="97" t="s">
        <v>28</v>
      </c>
      <c r="AY25" s="97" t="s">
        <v>28</v>
      </c>
      <c r="AZ25" s="97" t="s">
        <v>28</v>
      </c>
      <c r="BA25" s="97" t="s">
        <v>28</v>
      </c>
      <c r="BB25" s="97" t="s">
        <v>28</v>
      </c>
      <c r="BC25" s="109" t="s">
        <v>28</v>
      </c>
      <c r="BD25" s="110">
        <v>104</v>
      </c>
      <c r="BE25" s="110">
        <v>124</v>
      </c>
      <c r="BF25" s="110">
        <v>109</v>
      </c>
    </row>
    <row r="26" spans="1:58" x14ac:dyDescent="0.3">
      <c r="A26" s="9"/>
      <c r="B26" t="s">
        <v>147</v>
      </c>
      <c r="C26" s="97">
        <v>19</v>
      </c>
      <c r="D26" s="107">
        <v>25</v>
      </c>
      <c r="E26" s="108"/>
      <c r="F26" s="98"/>
      <c r="G26" s="98"/>
      <c r="H26" s="98">
        <v>0.66768586470000002</v>
      </c>
      <c r="I26" s="100">
        <v>76</v>
      </c>
      <c r="J26" s="98">
        <v>48.476869391000001</v>
      </c>
      <c r="K26" s="98">
        <v>119.14960831</v>
      </c>
      <c r="L26" s="98">
        <v>0.90609580540000001</v>
      </c>
      <c r="M26" s="98">
        <v>0.57765030110000004</v>
      </c>
      <c r="N26" s="98">
        <v>1.4212917520999999</v>
      </c>
      <c r="O26" s="107">
        <v>23</v>
      </c>
      <c r="P26" s="107">
        <v>26</v>
      </c>
      <c r="Q26" s="108"/>
      <c r="R26" s="98"/>
      <c r="S26" s="98"/>
      <c r="T26" s="98">
        <v>0.69863095330000002</v>
      </c>
      <c r="U26" s="100">
        <v>88.461538461999993</v>
      </c>
      <c r="V26" s="98">
        <v>58.785023617999997</v>
      </c>
      <c r="W26" s="98">
        <v>133.11968432</v>
      </c>
      <c r="X26" s="98">
        <v>1.0842085894</v>
      </c>
      <c r="Y26" s="98">
        <v>0.72004781129999995</v>
      </c>
      <c r="Z26" s="98">
        <v>1.6325419603</v>
      </c>
      <c r="AA26" s="107">
        <v>15</v>
      </c>
      <c r="AB26" s="107">
        <v>28</v>
      </c>
      <c r="AC26" s="108"/>
      <c r="AD26" s="98"/>
      <c r="AE26" s="98"/>
      <c r="AF26" s="98">
        <v>0.16129333100000001</v>
      </c>
      <c r="AG26" s="100">
        <v>53.571428570999998</v>
      </c>
      <c r="AH26" s="98">
        <v>32.296386540999997</v>
      </c>
      <c r="AI26" s="98">
        <v>88.861271076999998</v>
      </c>
      <c r="AJ26" s="98">
        <v>0.69622141199999998</v>
      </c>
      <c r="AK26" s="98">
        <v>0.41948193789999999</v>
      </c>
      <c r="AL26" s="98">
        <v>1.1555306934</v>
      </c>
      <c r="AM26" s="98">
        <v>0.13072708029999999</v>
      </c>
      <c r="AN26" s="98">
        <v>0.60559006209999999</v>
      </c>
      <c r="AO26" s="98">
        <v>0.3159957276</v>
      </c>
      <c r="AP26" s="98">
        <v>1.1605831701</v>
      </c>
      <c r="AQ26" s="98">
        <v>0.62430111129999999</v>
      </c>
      <c r="AR26" s="98">
        <v>1.1639676112999999</v>
      </c>
      <c r="AS26" s="98">
        <v>0.63394985749999999</v>
      </c>
      <c r="AT26" s="98">
        <v>2.1371100318999998</v>
      </c>
      <c r="AU26" s="97" t="s">
        <v>28</v>
      </c>
      <c r="AV26" s="97" t="s">
        <v>28</v>
      </c>
      <c r="AW26" s="97" t="s">
        <v>28</v>
      </c>
      <c r="AX26" s="97" t="s">
        <v>28</v>
      </c>
      <c r="AY26" s="97" t="s">
        <v>28</v>
      </c>
      <c r="AZ26" s="97" t="s">
        <v>28</v>
      </c>
      <c r="BA26" s="97" t="s">
        <v>28</v>
      </c>
      <c r="BB26" s="97" t="s">
        <v>28</v>
      </c>
      <c r="BC26" s="109" t="s">
        <v>28</v>
      </c>
      <c r="BD26" s="110">
        <v>19</v>
      </c>
      <c r="BE26" s="110">
        <v>23</v>
      </c>
      <c r="BF26" s="110">
        <v>15</v>
      </c>
    </row>
    <row r="27" spans="1:58" x14ac:dyDescent="0.3">
      <c r="A27" s="9"/>
      <c r="B27" t="s">
        <v>203</v>
      </c>
      <c r="C27" s="97">
        <v>15</v>
      </c>
      <c r="D27" s="107">
        <v>19</v>
      </c>
      <c r="E27" s="108"/>
      <c r="F27" s="98"/>
      <c r="G27" s="98"/>
      <c r="H27" s="98">
        <v>0.81472239430000004</v>
      </c>
      <c r="I27" s="100">
        <v>78.947368420999993</v>
      </c>
      <c r="J27" s="98">
        <v>47.594674902000001</v>
      </c>
      <c r="K27" s="98">
        <v>130.95345211</v>
      </c>
      <c r="L27" s="98">
        <v>0.94123525490000004</v>
      </c>
      <c r="M27" s="98">
        <v>0.56717153620000005</v>
      </c>
      <c r="N27" s="98">
        <v>1.5620032893</v>
      </c>
      <c r="O27" s="107">
        <v>18</v>
      </c>
      <c r="P27" s="107">
        <v>24</v>
      </c>
      <c r="Q27" s="108"/>
      <c r="R27" s="98"/>
      <c r="S27" s="98"/>
      <c r="T27" s="98">
        <v>0.72113663189999999</v>
      </c>
      <c r="U27" s="100">
        <v>75</v>
      </c>
      <c r="V27" s="98">
        <v>47.253190340000003</v>
      </c>
      <c r="W27" s="98">
        <v>119.03958144000001</v>
      </c>
      <c r="X27" s="98">
        <v>0.91922032580000002</v>
      </c>
      <c r="Y27" s="98">
        <v>0.57883682810000003</v>
      </c>
      <c r="Z27" s="98">
        <v>1.4597654579999999</v>
      </c>
      <c r="AA27" s="107">
        <v>17</v>
      </c>
      <c r="AB27" s="107">
        <v>26</v>
      </c>
      <c r="AC27" s="108"/>
      <c r="AD27" s="98"/>
      <c r="AE27" s="98"/>
      <c r="AF27" s="98">
        <v>0.50258469019999996</v>
      </c>
      <c r="AG27" s="100">
        <v>65.384615385000004</v>
      </c>
      <c r="AH27" s="98">
        <v>40.647035340999999</v>
      </c>
      <c r="AI27" s="98">
        <v>105.17736148</v>
      </c>
      <c r="AJ27" s="98">
        <v>0.8497471593</v>
      </c>
      <c r="AK27" s="98">
        <v>0.52792444370000002</v>
      </c>
      <c r="AL27" s="98">
        <v>1.3677529867</v>
      </c>
      <c r="AM27" s="98">
        <v>0.68497722110000003</v>
      </c>
      <c r="AN27" s="98">
        <v>0.87179487180000004</v>
      </c>
      <c r="AO27" s="98">
        <v>0.4493017842</v>
      </c>
      <c r="AP27" s="98">
        <v>1.6915719572000001</v>
      </c>
      <c r="AQ27" s="98">
        <v>0.88335404849999999</v>
      </c>
      <c r="AR27" s="98">
        <v>0.95</v>
      </c>
      <c r="AS27" s="98">
        <v>0.4787855506</v>
      </c>
      <c r="AT27" s="98">
        <v>1.8849775204000001</v>
      </c>
      <c r="AU27" s="97" t="s">
        <v>28</v>
      </c>
      <c r="AV27" s="97" t="s">
        <v>28</v>
      </c>
      <c r="AW27" s="97" t="s">
        <v>28</v>
      </c>
      <c r="AX27" s="97" t="s">
        <v>28</v>
      </c>
      <c r="AY27" s="97" t="s">
        <v>28</v>
      </c>
      <c r="AZ27" s="97" t="s">
        <v>28</v>
      </c>
      <c r="BA27" s="97" t="s">
        <v>28</v>
      </c>
      <c r="BB27" s="97" t="s">
        <v>28</v>
      </c>
      <c r="BC27" s="109" t="s">
        <v>28</v>
      </c>
      <c r="BD27" s="110">
        <v>15</v>
      </c>
      <c r="BE27" s="110">
        <v>18</v>
      </c>
      <c r="BF27" s="110">
        <v>17</v>
      </c>
    </row>
    <row r="28" spans="1:58" x14ac:dyDescent="0.3">
      <c r="A28" s="9"/>
      <c r="B28" t="s">
        <v>71</v>
      </c>
      <c r="C28" s="97">
        <v>58</v>
      </c>
      <c r="D28" s="107">
        <v>71</v>
      </c>
      <c r="E28" s="108"/>
      <c r="F28" s="98"/>
      <c r="G28" s="98"/>
      <c r="H28" s="98">
        <v>0.84115640400000002</v>
      </c>
      <c r="I28" s="100">
        <v>81.690140845000002</v>
      </c>
      <c r="J28" s="98">
        <v>63.154079076000002</v>
      </c>
      <c r="K28" s="98">
        <v>105.66663641</v>
      </c>
      <c r="L28" s="98">
        <v>0.9739354469</v>
      </c>
      <c r="M28" s="98">
        <v>0.75224690890000001</v>
      </c>
      <c r="N28" s="98">
        <v>1.2609560018999999</v>
      </c>
      <c r="O28" s="107">
        <v>42</v>
      </c>
      <c r="P28" s="107">
        <v>52</v>
      </c>
      <c r="Q28" s="108"/>
      <c r="R28" s="98"/>
      <c r="S28" s="98"/>
      <c r="T28" s="98">
        <v>0.94784181079999996</v>
      </c>
      <c r="U28" s="100">
        <v>80.769230769000004</v>
      </c>
      <c r="V28" s="98">
        <v>59.690153694999999</v>
      </c>
      <c r="W28" s="98">
        <v>109.29220709000001</v>
      </c>
      <c r="X28" s="98">
        <v>0.98992958170000001</v>
      </c>
      <c r="Y28" s="98">
        <v>0.73097900159999996</v>
      </c>
      <c r="Z28" s="98">
        <v>1.3406138540999999</v>
      </c>
      <c r="AA28" s="107">
        <v>31</v>
      </c>
      <c r="AB28" s="107">
        <v>44</v>
      </c>
      <c r="AC28" s="108"/>
      <c r="AD28" s="98"/>
      <c r="AE28" s="98"/>
      <c r="AF28" s="98">
        <v>0.62445495529999995</v>
      </c>
      <c r="AG28" s="100">
        <v>70.454545455000002</v>
      </c>
      <c r="AH28" s="98">
        <v>49.548294140000003</v>
      </c>
      <c r="AI28" s="98">
        <v>100.18191466</v>
      </c>
      <c r="AJ28" s="98">
        <v>0.91563664489999996</v>
      </c>
      <c r="AK28" s="98">
        <v>0.64339363329999999</v>
      </c>
      <c r="AL28" s="98">
        <v>1.3030754766999999</v>
      </c>
      <c r="AM28" s="98">
        <v>0.56393137240000002</v>
      </c>
      <c r="AN28" s="98">
        <v>0.87229437229999995</v>
      </c>
      <c r="AO28" s="98">
        <v>0.54841648460000003</v>
      </c>
      <c r="AP28" s="98">
        <v>1.3874445669</v>
      </c>
      <c r="AQ28" s="98">
        <v>0.95537695320000005</v>
      </c>
      <c r="AR28" s="98">
        <v>0.98872679050000001</v>
      </c>
      <c r="AS28" s="98">
        <v>0.66468237969999999</v>
      </c>
      <c r="AT28" s="98">
        <v>1.4707485801</v>
      </c>
      <c r="AU28" s="97" t="s">
        <v>28</v>
      </c>
      <c r="AV28" s="97" t="s">
        <v>28</v>
      </c>
      <c r="AW28" s="97" t="s">
        <v>28</v>
      </c>
      <c r="AX28" s="97" t="s">
        <v>28</v>
      </c>
      <c r="AY28" s="97" t="s">
        <v>28</v>
      </c>
      <c r="AZ28" s="97" t="s">
        <v>28</v>
      </c>
      <c r="BA28" s="97" t="s">
        <v>28</v>
      </c>
      <c r="BB28" s="97" t="s">
        <v>28</v>
      </c>
      <c r="BC28" s="109" t="s">
        <v>28</v>
      </c>
      <c r="BD28" s="110">
        <v>58</v>
      </c>
      <c r="BE28" s="110">
        <v>42</v>
      </c>
      <c r="BF28" s="110">
        <v>31</v>
      </c>
    </row>
    <row r="29" spans="1:58" x14ac:dyDescent="0.3">
      <c r="A29" s="9"/>
      <c r="B29" t="s">
        <v>74</v>
      </c>
      <c r="C29" s="97">
        <v>37</v>
      </c>
      <c r="D29" s="107">
        <v>42</v>
      </c>
      <c r="E29" s="108"/>
      <c r="F29" s="98"/>
      <c r="G29" s="98"/>
      <c r="H29" s="98">
        <v>0.76583442859999995</v>
      </c>
      <c r="I29" s="100">
        <v>88.095238094999999</v>
      </c>
      <c r="J29" s="98">
        <v>63.828665129000001</v>
      </c>
      <c r="K29" s="98">
        <v>121.58754940999999</v>
      </c>
      <c r="L29" s="98">
        <v>1.0502990226</v>
      </c>
      <c r="M29" s="98">
        <v>0.76042324350000001</v>
      </c>
      <c r="N29" s="98">
        <v>1.4506763783000001</v>
      </c>
      <c r="O29" s="107">
        <v>37</v>
      </c>
      <c r="P29" s="107">
        <v>44</v>
      </c>
      <c r="Q29" s="108"/>
      <c r="R29" s="98"/>
      <c r="S29" s="98"/>
      <c r="T29" s="98">
        <v>0.85468366240000004</v>
      </c>
      <c r="U29" s="100">
        <v>84.090909091</v>
      </c>
      <c r="V29" s="98">
        <v>60.927362168000002</v>
      </c>
      <c r="W29" s="98">
        <v>116.06084262</v>
      </c>
      <c r="X29" s="98">
        <v>1.0306409714</v>
      </c>
      <c r="Y29" s="98">
        <v>0.74616761740000004</v>
      </c>
      <c r="Z29" s="98">
        <v>1.4235686287</v>
      </c>
      <c r="AA29" s="107">
        <v>29</v>
      </c>
      <c r="AB29" s="107">
        <v>41</v>
      </c>
      <c r="AC29" s="108"/>
      <c r="AD29" s="98"/>
      <c r="AE29" s="98"/>
      <c r="AF29" s="98">
        <v>0.65093170600000005</v>
      </c>
      <c r="AG29" s="100">
        <v>70.731707317000001</v>
      </c>
      <c r="AH29" s="98">
        <v>49.15299469</v>
      </c>
      <c r="AI29" s="98">
        <v>101.78371534999999</v>
      </c>
      <c r="AJ29" s="98">
        <v>0.91923867729999997</v>
      </c>
      <c r="AK29" s="98">
        <v>0.63827820319999995</v>
      </c>
      <c r="AL29" s="98">
        <v>1.3238737302000001</v>
      </c>
      <c r="AM29" s="98">
        <v>0.48544862350000001</v>
      </c>
      <c r="AN29" s="98">
        <v>0.84113381669999998</v>
      </c>
      <c r="AO29" s="98">
        <v>0.51731751439999996</v>
      </c>
      <c r="AP29" s="98">
        <v>1.3676438125999999</v>
      </c>
      <c r="AQ29" s="98">
        <v>0.84141007440000004</v>
      </c>
      <c r="AR29" s="98">
        <v>0.95454545449999995</v>
      </c>
      <c r="AS29" s="98">
        <v>0.60519631490000003</v>
      </c>
      <c r="AT29" s="98">
        <v>1.5055561349</v>
      </c>
      <c r="AU29" s="97" t="s">
        <v>28</v>
      </c>
      <c r="AV29" s="97" t="s">
        <v>28</v>
      </c>
      <c r="AW29" s="97" t="s">
        <v>28</v>
      </c>
      <c r="AX29" s="97" t="s">
        <v>28</v>
      </c>
      <c r="AY29" s="97" t="s">
        <v>28</v>
      </c>
      <c r="AZ29" s="97" t="s">
        <v>28</v>
      </c>
      <c r="BA29" s="97" t="s">
        <v>28</v>
      </c>
      <c r="BB29" s="97" t="s">
        <v>28</v>
      </c>
      <c r="BC29" s="109" t="s">
        <v>28</v>
      </c>
      <c r="BD29" s="110">
        <v>37</v>
      </c>
      <c r="BE29" s="110">
        <v>37</v>
      </c>
      <c r="BF29" s="110">
        <v>29</v>
      </c>
    </row>
    <row r="30" spans="1:58" x14ac:dyDescent="0.3">
      <c r="A30" s="9"/>
      <c r="B30" t="s">
        <v>70</v>
      </c>
      <c r="C30" s="97">
        <v>25</v>
      </c>
      <c r="D30" s="107">
        <v>30</v>
      </c>
      <c r="E30" s="108"/>
      <c r="F30" s="98"/>
      <c r="G30" s="98"/>
      <c r="H30" s="98">
        <v>0.97413355560000003</v>
      </c>
      <c r="I30" s="100">
        <v>83.333333332999999</v>
      </c>
      <c r="J30" s="98">
        <v>56.309081761000002</v>
      </c>
      <c r="K30" s="98">
        <v>123.32725428000001</v>
      </c>
      <c r="L30" s="98">
        <v>0.99352610240000006</v>
      </c>
      <c r="M30" s="98">
        <v>0.67092672519999996</v>
      </c>
      <c r="N30" s="98">
        <v>1.4712398226000001</v>
      </c>
      <c r="O30" s="107">
        <v>25</v>
      </c>
      <c r="P30" s="107">
        <v>30</v>
      </c>
      <c r="Q30" s="108"/>
      <c r="R30" s="98"/>
      <c r="S30" s="98"/>
      <c r="T30" s="98">
        <v>0.91599095129999997</v>
      </c>
      <c r="U30" s="100">
        <v>83.333333332999999</v>
      </c>
      <c r="V30" s="98">
        <v>56.309081761000002</v>
      </c>
      <c r="W30" s="98">
        <v>123.32725428000001</v>
      </c>
      <c r="X30" s="98">
        <v>1.0213559176</v>
      </c>
      <c r="Y30" s="98">
        <v>0.68970261659999998</v>
      </c>
      <c r="Z30" s="98">
        <v>1.5124894197000001</v>
      </c>
      <c r="AA30" s="107">
        <v>25</v>
      </c>
      <c r="AB30" s="107">
        <v>30</v>
      </c>
      <c r="AC30" s="108"/>
      <c r="AD30" s="98"/>
      <c r="AE30" s="98"/>
      <c r="AF30" s="98">
        <v>0.69066165010000002</v>
      </c>
      <c r="AG30" s="100">
        <v>83.333333332999999</v>
      </c>
      <c r="AH30" s="98">
        <v>56.309081761000002</v>
      </c>
      <c r="AI30" s="98">
        <v>123.32725428000001</v>
      </c>
      <c r="AJ30" s="98">
        <v>1.0830110852999999</v>
      </c>
      <c r="AK30" s="98">
        <v>0.73124642070000001</v>
      </c>
      <c r="AL30" s="98">
        <v>1.6039914559999999</v>
      </c>
      <c r="AM30" s="98">
        <v>1</v>
      </c>
      <c r="AN30" s="98">
        <v>1</v>
      </c>
      <c r="AO30" s="98">
        <v>0.57443890630000005</v>
      </c>
      <c r="AP30" s="98">
        <v>1.7408291622000001</v>
      </c>
      <c r="AQ30" s="98">
        <v>1</v>
      </c>
      <c r="AR30" s="98">
        <v>1</v>
      </c>
      <c r="AS30" s="98">
        <v>0.57443890630000005</v>
      </c>
      <c r="AT30" s="98">
        <v>1.7408291622000001</v>
      </c>
      <c r="AU30" s="97" t="s">
        <v>28</v>
      </c>
      <c r="AV30" s="97" t="s">
        <v>28</v>
      </c>
      <c r="AW30" s="97" t="s">
        <v>28</v>
      </c>
      <c r="AX30" s="97" t="s">
        <v>28</v>
      </c>
      <c r="AY30" s="97" t="s">
        <v>28</v>
      </c>
      <c r="AZ30" s="97" t="s">
        <v>28</v>
      </c>
      <c r="BA30" s="97" t="s">
        <v>28</v>
      </c>
      <c r="BB30" s="97" t="s">
        <v>28</v>
      </c>
      <c r="BC30" s="109" t="s">
        <v>28</v>
      </c>
      <c r="BD30" s="110">
        <v>25</v>
      </c>
      <c r="BE30" s="110">
        <v>25</v>
      </c>
      <c r="BF30" s="110">
        <v>25</v>
      </c>
    </row>
    <row r="31" spans="1:58" x14ac:dyDescent="0.3">
      <c r="A31" s="9"/>
      <c r="B31" t="s">
        <v>76</v>
      </c>
      <c r="C31" s="97">
        <v>36</v>
      </c>
      <c r="D31" s="107">
        <v>39</v>
      </c>
      <c r="E31" s="108"/>
      <c r="F31" s="98"/>
      <c r="G31" s="98"/>
      <c r="H31" s="98">
        <v>0.56635768460000002</v>
      </c>
      <c r="I31" s="100">
        <v>92.307692308</v>
      </c>
      <c r="J31" s="98">
        <v>66.584166844999999</v>
      </c>
      <c r="K31" s="98">
        <v>127.96901219999999</v>
      </c>
      <c r="L31" s="98">
        <v>1.1005212210999999</v>
      </c>
      <c r="M31" s="98">
        <v>0.79325888950000001</v>
      </c>
      <c r="N31" s="98">
        <v>1.5267990995</v>
      </c>
      <c r="O31" s="107">
        <v>38</v>
      </c>
      <c r="P31" s="107">
        <v>50</v>
      </c>
      <c r="Q31" s="108"/>
      <c r="R31" s="98"/>
      <c r="S31" s="98"/>
      <c r="T31" s="98">
        <v>0.6624703448</v>
      </c>
      <c r="U31" s="100">
        <v>76</v>
      </c>
      <c r="V31" s="98">
        <v>55.300679576</v>
      </c>
      <c r="W31" s="98">
        <v>104.44717939</v>
      </c>
      <c r="X31" s="98">
        <v>0.93147659679999995</v>
      </c>
      <c r="Y31" s="98">
        <v>0.67725155800000003</v>
      </c>
      <c r="Z31" s="98">
        <v>1.2811320111</v>
      </c>
      <c r="AA31" s="107">
        <v>25</v>
      </c>
      <c r="AB31" s="107">
        <v>32</v>
      </c>
      <c r="AC31" s="108"/>
      <c r="AD31" s="98"/>
      <c r="AE31" s="98"/>
      <c r="AF31" s="98">
        <v>0.93950913619999998</v>
      </c>
      <c r="AG31" s="100">
        <v>78.125</v>
      </c>
      <c r="AH31" s="98">
        <v>52.789764151</v>
      </c>
      <c r="AI31" s="98">
        <v>115.61930088</v>
      </c>
      <c r="AJ31" s="98">
        <v>1.0153228925</v>
      </c>
      <c r="AK31" s="98">
        <v>0.68554351940000002</v>
      </c>
      <c r="AL31" s="98">
        <v>1.50374199</v>
      </c>
      <c r="AM31" s="98">
        <v>0.91472032469999998</v>
      </c>
      <c r="AN31" s="98">
        <v>1.0279605263</v>
      </c>
      <c r="AO31" s="98">
        <v>0.62054927739999999</v>
      </c>
      <c r="AP31" s="98">
        <v>1.7028508164</v>
      </c>
      <c r="AQ31" s="98">
        <v>0.4032587782</v>
      </c>
      <c r="AR31" s="98">
        <v>0.82333333330000003</v>
      </c>
      <c r="AS31" s="98">
        <v>0.52191892009999996</v>
      </c>
      <c r="AT31" s="98">
        <v>1.2988181721000001</v>
      </c>
      <c r="AU31" s="97" t="s">
        <v>28</v>
      </c>
      <c r="AV31" s="97" t="s">
        <v>28</v>
      </c>
      <c r="AW31" s="97" t="s">
        <v>28</v>
      </c>
      <c r="AX31" s="97" t="s">
        <v>28</v>
      </c>
      <c r="AY31" s="97" t="s">
        <v>28</v>
      </c>
      <c r="AZ31" s="97" t="s">
        <v>28</v>
      </c>
      <c r="BA31" s="97" t="s">
        <v>28</v>
      </c>
      <c r="BB31" s="97" t="s">
        <v>28</v>
      </c>
      <c r="BC31" s="109" t="s">
        <v>28</v>
      </c>
      <c r="BD31" s="110">
        <v>36</v>
      </c>
      <c r="BE31" s="110">
        <v>38</v>
      </c>
      <c r="BF31" s="110">
        <v>25</v>
      </c>
    </row>
    <row r="32" spans="1:58" x14ac:dyDescent="0.3">
      <c r="A32" s="9"/>
      <c r="B32" t="s">
        <v>180</v>
      </c>
      <c r="C32" s="97">
        <v>66</v>
      </c>
      <c r="D32" s="107">
        <v>85</v>
      </c>
      <c r="E32" s="108"/>
      <c r="F32" s="98"/>
      <c r="G32" s="98"/>
      <c r="H32" s="98">
        <v>0.53237842830000004</v>
      </c>
      <c r="I32" s="100">
        <v>77.647058823999998</v>
      </c>
      <c r="J32" s="98">
        <v>61.002740072999998</v>
      </c>
      <c r="K32" s="98">
        <v>98.832703854000002</v>
      </c>
      <c r="L32" s="98">
        <v>0.92573255659999998</v>
      </c>
      <c r="M32" s="98">
        <v>0.72657701789999996</v>
      </c>
      <c r="N32" s="98">
        <v>1.1794768417999999</v>
      </c>
      <c r="O32" s="107">
        <v>50</v>
      </c>
      <c r="P32" s="107">
        <v>62</v>
      </c>
      <c r="Q32" s="108"/>
      <c r="R32" s="98"/>
      <c r="S32" s="98"/>
      <c r="T32" s="98">
        <v>0.93450787680000003</v>
      </c>
      <c r="U32" s="100">
        <v>80.645161290000004</v>
      </c>
      <c r="V32" s="98">
        <v>61.122377409000002</v>
      </c>
      <c r="W32" s="98">
        <v>106.40361706</v>
      </c>
      <c r="X32" s="98">
        <v>0.98840895250000005</v>
      </c>
      <c r="Y32" s="98">
        <v>0.74846259469999998</v>
      </c>
      <c r="Z32" s="98">
        <v>1.3052786663</v>
      </c>
      <c r="AA32" s="107">
        <v>57</v>
      </c>
      <c r="AB32" s="107">
        <v>72</v>
      </c>
      <c r="AC32" s="108"/>
      <c r="AD32" s="98"/>
      <c r="AE32" s="98"/>
      <c r="AF32" s="98">
        <v>0.83065118439999996</v>
      </c>
      <c r="AG32" s="100">
        <v>79.166666667000001</v>
      </c>
      <c r="AH32" s="98">
        <v>61.065787288999999</v>
      </c>
      <c r="AI32" s="98">
        <v>102.63293719000001</v>
      </c>
      <c r="AJ32" s="98">
        <v>1.0288605311000001</v>
      </c>
      <c r="AK32" s="98">
        <v>0.79271336839999995</v>
      </c>
      <c r="AL32" s="98">
        <v>1.3353552930999999</v>
      </c>
      <c r="AM32" s="98">
        <v>0.92392111570000002</v>
      </c>
      <c r="AN32" s="98">
        <v>0.98166666670000002</v>
      </c>
      <c r="AO32" s="98">
        <v>0.67148019530000003</v>
      </c>
      <c r="AP32" s="98">
        <v>1.4351420208000001</v>
      </c>
      <c r="AQ32" s="98">
        <v>0.83986382969999995</v>
      </c>
      <c r="AR32" s="98">
        <v>1.0386119256999999</v>
      </c>
      <c r="AS32" s="98">
        <v>0.71922332509999998</v>
      </c>
      <c r="AT32" s="98">
        <v>1.4998327982999999</v>
      </c>
      <c r="AU32" s="97" t="s">
        <v>28</v>
      </c>
      <c r="AV32" s="97" t="s">
        <v>28</v>
      </c>
      <c r="AW32" s="97" t="s">
        <v>28</v>
      </c>
      <c r="AX32" s="97" t="s">
        <v>28</v>
      </c>
      <c r="AY32" s="97" t="s">
        <v>28</v>
      </c>
      <c r="AZ32" s="97" t="s">
        <v>28</v>
      </c>
      <c r="BA32" s="97" t="s">
        <v>28</v>
      </c>
      <c r="BB32" s="97" t="s">
        <v>28</v>
      </c>
      <c r="BC32" s="109" t="s">
        <v>28</v>
      </c>
      <c r="BD32" s="110">
        <v>66</v>
      </c>
      <c r="BE32" s="110">
        <v>50</v>
      </c>
      <c r="BF32" s="110">
        <v>57</v>
      </c>
    </row>
    <row r="33" spans="1:93" x14ac:dyDescent="0.3">
      <c r="A33" s="9"/>
      <c r="B33" t="s">
        <v>69</v>
      </c>
      <c r="C33" s="97">
        <v>65</v>
      </c>
      <c r="D33" s="107">
        <v>81</v>
      </c>
      <c r="E33" s="108"/>
      <c r="F33" s="98"/>
      <c r="G33" s="98"/>
      <c r="H33" s="98">
        <v>0.72243496780000005</v>
      </c>
      <c r="I33" s="100">
        <v>80.246913579999998</v>
      </c>
      <c r="J33" s="98">
        <v>62.928847828000002</v>
      </c>
      <c r="K33" s="98">
        <v>102.33092392</v>
      </c>
      <c r="L33" s="98">
        <v>0.95672883939999998</v>
      </c>
      <c r="M33" s="98">
        <v>0.74952364429999996</v>
      </c>
      <c r="N33" s="98">
        <v>1.2212157401999999</v>
      </c>
      <c r="O33" s="107">
        <v>65</v>
      </c>
      <c r="P33" s="107">
        <v>88</v>
      </c>
      <c r="Q33" s="108"/>
      <c r="R33" s="98"/>
      <c r="S33" s="98"/>
      <c r="T33" s="98">
        <v>0.42439481779999999</v>
      </c>
      <c r="U33" s="100">
        <v>73.863636364000001</v>
      </c>
      <c r="V33" s="98">
        <v>57.923144024000003</v>
      </c>
      <c r="W33" s="98">
        <v>94.190964058000006</v>
      </c>
      <c r="X33" s="98">
        <v>0.90529274510000002</v>
      </c>
      <c r="Y33" s="98">
        <v>0.70919839829999998</v>
      </c>
      <c r="Z33" s="98">
        <v>1.1556074526</v>
      </c>
      <c r="AA33" s="107">
        <v>99</v>
      </c>
      <c r="AB33" s="107">
        <v>122</v>
      </c>
      <c r="AC33" s="108"/>
      <c r="AD33" s="98"/>
      <c r="AE33" s="98"/>
      <c r="AF33" s="98">
        <v>0.59959267559999996</v>
      </c>
      <c r="AG33" s="100">
        <v>81.147540984000003</v>
      </c>
      <c r="AH33" s="98">
        <v>66.638680636000004</v>
      </c>
      <c r="AI33" s="98">
        <v>98.815332849000001</v>
      </c>
      <c r="AJ33" s="98">
        <v>1.0546042372</v>
      </c>
      <c r="AK33" s="98">
        <v>0.86474490370000001</v>
      </c>
      <c r="AL33" s="98">
        <v>1.2861481951</v>
      </c>
      <c r="AM33" s="98">
        <v>0.55578099140000004</v>
      </c>
      <c r="AN33" s="98">
        <v>1.0986128625</v>
      </c>
      <c r="AO33" s="98">
        <v>0.80344658629999999</v>
      </c>
      <c r="AP33" s="98">
        <v>1.5022158814</v>
      </c>
      <c r="AQ33" s="98">
        <v>0.63654684679999995</v>
      </c>
      <c r="AR33" s="98">
        <v>0.92045454550000005</v>
      </c>
      <c r="AS33" s="98">
        <v>0.6526670966</v>
      </c>
      <c r="AT33" s="98">
        <v>1.2981144211</v>
      </c>
      <c r="AU33" s="97" t="s">
        <v>28</v>
      </c>
      <c r="AV33" s="97" t="s">
        <v>28</v>
      </c>
      <c r="AW33" s="97" t="s">
        <v>28</v>
      </c>
      <c r="AX33" s="97" t="s">
        <v>28</v>
      </c>
      <c r="AY33" s="97" t="s">
        <v>28</v>
      </c>
      <c r="AZ33" s="97" t="s">
        <v>28</v>
      </c>
      <c r="BA33" s="97" t="s">
        <v>28</v>
      </c>
      <c r="BB33" s="97" t="s">
        <v>28</v>
      </c>
      <c r="BC33" s="109" t="s">
        <v>28</v>
      </c>
      <c r="BD33" s="110">
        <v>65</v>
      </c>
      <c r="BE33" s="110">
        <v>65</v>
      </c>
      <c r="BF33" s="110">
        <v>99</v>
      </c>
    </row>
    <row r="34" spans="1:93" x14ac:dyDescent="0.3">
      <c r="A34" s="9"/>
      <c r="B34" t="s">
        <v>75</v>
      </c>
      <c r="C34" s="97">
        <v>56</v>
      </c>
      <c r="D34" s="107">
        <v>79</v>
      </c>
      <c r="E34" s="108"/>
      <c r="F34" s="98"/>
      <c r="G34" s="98"/>
      <c r="H34" s="98">
        <v>0.20952916899999999</v>
      </c>
      <c r="I34" s="100">
        <v>70.886075949000002</v>
      </c>
      <c r="J34" s="98">
        <v>54.552460678999999</v>
      </c>
      <c r="K34" s="98">
        <v>92.110157835999999</v>
      </c>
      <c r="L34" s="98">
        <v>0.84512600100000002</v>
      </c>
      <c r="M34" s="98">
        <v>0.64980090130000001</v>
      </c>
      <c r="N34" s="98">
        <v>1.0991643073999999</v>
      </c>
      <c r="O34" s="107">
        <v>51</v>
      </c>
      <c r="P34" s="107">
        <v>68</v>
      </c>
      <c r="Q34" s="108"/>
      <c r="R34" s="98"/>
      <c r="S34" s="98"/>
      <c r="T34" s="98">
        <v>0.54880951850000004</v>
      </c>
      <c r="U34" s="100">
        <v>75</v>
      </c>
      <c r="V34" s="98">
        <v>56.999258572000002</v>
      </c>
      <c r="W34" s="98">
        <v>98.685494179000003</v>
      </c>
      <c r="X34" s="98">
        <v>0.91922032580000002</v>
      </c>
      <c r="Y34" s="98">
        <v>0.69796752490000002</v>
      </c>
      <c r="Z34" s="98">
        <v>1.2106093440000001</v>
      </c>
      <c r="AA34" s="107">
        <v>51</v>
      </c>
      <c r="AB34" s="107">
        <v>74</v>
      </c>
      <c r="AC34" s="108"/>
      <c r="AD34" s="98"/>
      <c r="AE34" s="98"/>
      <c r="AF34" s="98">
        <v>0.43321302680000001</v>
      </c>
      <c r="AG34" s="100">
        <v>68.918918919000006</v>
      </c>
      <c r="AH34" s="98">
        <v>52.377697066000003</v>
      </c>
      <c r="AI34" s="98">
        <v>90.683967624000005</v>
      </c>
      <c r="AJ34" s="98">
        <v>0.89567943809999995</v>
      </c>
      <c r="AK34" s="98">
        <v>0.67997248590000003</v>
      </c>
      <c r="AL34" s="98">
        <v>1.1798148786</v>
      </c>
      <c r="AM34" s="98">
        <v>0.66938378600000004</v>
      </c>
      <c r="AN34" s="98">
        <v>0.91891891889999999</v>
      </c>
      <c r="AO34" s="98">
        <v>0.62332446029999999</v>
      </c>
      <c r="AP34" s="98">
        <v>1.3546909088000001</v>
      </c>
      <c r="AQ34" s="98">
        <v>0.77070167000000001</v>
      </c>
      <c r="AR34" s="98">
        <v>1.0580357143000001</v>
      </c>
      <c r="AS34" s="98">
        <v>0.72400710660000001</v>
      </c>
      <c r="AT34" s="98">
        <v>1.5461720781999999</v>
      </c>
      <c r="AU34" s="97" t="s">
        <v>28</v>
      </c>
      <c r="AV34" s="97" t="s">
        <v>28</v>
      </c>
      <c r="AW34" s="97" t="s">
        <v>28</v>
      </c>
      <c r="AX34" s="97" t="s">
        <v>28</v>
      </c>
      <c r="AY34" s="97" t="s">
        <v>28</v>
      </c>
      <c r="AZ34" s="97" t="s">
        <v>28</v>
      </c>
      <c r="BA34" s="97" t="s">
        <v>28</v>
      </c>
      <c r="BB34" s="97" t="s">
        <v>28</v>
      </c>
      <c r="BC34" s="109" t="s">
        <v>28</v>
      </c>
      <c r="BD34" s="110">
        <v>56</v>
      </c>
      <c r="BE34" s="110">
        <v>51</v>
      </c>
      <c r="BF34" s="110">
        <v>51</v>
      </c>
    </row>
    <row r="35" spans="1:93" x14ac:dyDescent="0.3">
      <c r="A35" s="9"/>
      <c r="B35" t="s">
        <v>77</v>
      </c>
      <c r="C35" s="97">
        <v>133</v>
      </c>
      <c r="D35" s="107">
        <v>164</v>
      </c>
      <c r="E35" s="108"/>
      <c r="F35" s="98"/>
      <c r="G35" s="98"/>
      <c r="H35" s="98">
        <v>0.69996136529999997</v>
      </c>
      <c r="I35" s="100">
        <v>81.097560975999997</v>
      </c>
      <c r="J35" s="98">
        <v>68.422550454000003</v>
      </c>
      <c r="K35" s="98">
        <v>96.120567745000002</v>
      </c>
      <c r="L35" s="98">
        <v>0.96687052409999996</v>
      </c>
      <c r="M35" s="98">
        <v>0.81461642359999997</v>
      </c>
      <c r="N35" s="98">
        <v>1.1475813441</v>
      </c>
      <c r="O35" s="107">
        <v>143</v>
      </c>
      <c r="P35" s="107">
        <v>173</v>
      </c>
      <c r="Q35" s="108"/>
      <c r="R35" s="98"/>
      <c r="S35" s="98"/>
      <c r="T35" s="98">
        <v>0.87752537500000005</v>
      </c>
      <c r="U35" s="100">
        <v>82.658959538000005</v>
      </c>
      <c r="V35" s="98">
        <v>70.163118785999998</v>
      </c>
      <c r="W35" s="98">
        <v>97.380272001999998</v>
      </c>
      <c r="X35" s="98">
        <v>1.0130906096000001</v>
      </c>
      <c r="Y35" s="98">
        <v>0.85864213030000003</v>
      </c>
      <c r="Z35" s="98">
        <v>1.1953205497999999</v>
      </c>
      <c r="AA35" s="107">
        <v>111</v>
      </c>
      <c r="AB35" s="107">
        <v>146</v>
      </c>
      <c r="AC35" s="108"/>
      <c r="AD35" s="98"/>
      <c r="AE35" s="98"/>
      <c r="AF35" s="98">
        <v>0.90016161380000004</v>
      </c>
      <c r="AG35" s="100">
        <v>76.027397260000001</v>
      </c>
      <c r="AH35" s="98">
        <v>63.121549004000002</v>
      </c>
      <c r="AI35" s="98">
        <v>91.571978592999997</v>
      </c>
      <c r="AJ35" s="98">
        <v>0.98806216830000004</v>
      </c>
      <c r="AK35" s="98">
        <v>0.81903256469999997</v>
      </c>
      <c r="AL35" s="98">
        <v>1.1919756190999999</v>
      </c>
      <c r="AM35" s="98">
        <v>0.50854353370000005</v>
      </c>
      <c r="AN35" s="98">
        <v>0.91977200879999998</v>
      </c>
      <c r="AO35" s="98">
        <v>0.71780087059999997</v>
      </c>
      <c r="AP35" s="98">
        <v>1.1785727531000001</v>
      </c>
      <c r="AQ35" s="98">
        <v>0.87421560769999995</v>
      </c>
      <c r="AR35" s="98">
        <v>1.0192533357</v>
      </c>
      <c r="AS35" s="98">
        <v>0.80490048810000003</v>
      </c>
      <c r="AT35" s="98">
        <v>1.2906904364</v>
      </c>
      <c r="AU35" s="97" t="s">
        <v>28</v>
      </c>
      <c r="AV35" s="97" t="s">
        <v>28</v>
      </c>
      <c r="AW35" s="97" t="s">
        <v>28</v>
      </c>
      <c r="AX35" s="97" t="s">
        <v>28</v>
      </c>
      <c r="AY35" s="97" t="s">
        <v>28</v>
      </c>
      <c r="AZ35" s="97" t="s">
        <v>28</v>
      </c>
      <c r="BA35" s="97" t="s">
        <v>28</v>
      </c>
      <c r="BB35" s="97" t="s">
        <v>28</v>
      </c>
      <c r="BC35" s="109" t="s">
        <v>28</v>
      </c>
      <c r="BD35" s="110">
        <v>133</v>
      </c>
      <c r="BE35" s="110">
        <v>143</v>
      </c>
      <c r="BF35" s="110">
        <v>111</v>
      </c>
    </row>
    <row r="36" spans="1:93" x14ac:dyDescent="0.3">
      <c r="A36" s="9"/>
      <c r="B36" t="s">
        <v>78</v>
      </c>
      <c r="C36" s="97">
        <v>43</v>
      </c>
      <c r="D36" s="107">
        <v>55</v>
      </c>
      <c r="E36" s="108"/>
      <c r="F36" s="98"/>
      <c r="G36" s="98"/>
      <c r="H36" s="98">
        <v>0.64565614400000004</v>
      </c>
      <c r="I36" s="100">
        <v>78.181818182000001</v>
      </c>
      <c r="J36" s="98">
        <v>57.982741789000002</v>
      </c>
      <c r="K36" s="98">
        <v>105.41751745000001</v>
      </c>
      <c r="L36" s="98">
        <v>0.93210812519999997</v>
      </c>
      <c r="M36" s="98">
        <v>0.69073806680000005</v>
      </c>
      <c r="N36" s="98">
        <v>1.2578220294</v>
      </c>
      <c r="O36" s="107">
        <v>56</v>
      </c>
      <c r="P36" s="107">
        <v>63</v>
      </c>
      <c r="Q36" s="108"/>
      <c r="R36" s="98"/>
      <c r="S36" s="98"/>
      <c r="T36" s="98">
        <v>0.52296339989999996</v>
      </c>
      <c r="U36" s="100">
        <v>88.888888889</v>
      </c>
      <c r="V36" s="98">
        <v>68.407053867000002</v>
      </c>
      <c r="W36" s="98">
        <v>115.50321379</v>
      </c>
      <c r="X36" s="98">
        <v>1.0894463121</v>
      </c>
      <c r="Y36" s="98">
        <v>0.83762220050000002</v>
      </c>
      <c r="Z36" s="98">
        <v>1.4169792374000001</v>
      </c>
      <c r="AA36" s="107">
        <v>48</v>
      </c>
      <c r="AB36" s="107">
        <v>57</v>
      </c>
      <c r="AC36" s="108"/>
      <c r="AD36" s="98"/>
      <c r="AE36" s="98"/>
      <c r="AF36" s="98">
        <v>0.53346144890000002</v>
      </c>
      <c r="AG36" s="100">
        <v>84.210526315999999</v>
      </c>
      <c r="AH36" s="98">
        <v>63.460870004</v>
      </c>
      <c r="AI36" s="98">
        <v>111.74465055</v>
      </c>
      <c r="AJ36" s="98">
        <v>1.0944112020000001</v>
      </c>
      <c r="AK36" s="98">
        <v>0.82388181859999998</v>
      </c>
      <c r="AL36" s="98">
        <v>1.4537714658000001</v>
      </c>
      <c r="AM36" s="98">
        <v>0.78341384530000002</v>
      </c>
      <c r="AN36" s="98">
        <v>0.94736842109999997</v>
      </c>
      <c r="AO36" s="98">
        <v>0.64430048159999997</v>
      </c>
      <c r="AP36" s="98">
        <v>1.3929943416999999</v>
      </c>
      <c r="AQ36" s="98">
        <v>0.52673086209999997</v>
      </c>
      <c r="AR36" s="98">
        <v>1.1369509043999999</v>
      </c>
      <c r="AS36" s="98">
        <v>0.76409837410000003</v>
      </c>
      <c r="AT36" s="98">
        <v>1.6917420621000001</v>
      </c>
      <c r="AU36" s="97" t="s">
        <v>28</v>
      </c>
      <c r="AV36" s="97" t="s">
        <v>28</v>
      </c>
      <c r="AW36" s="97" t="s">
        <v>28</v>
      </c>
      <c r="AX36" s="97" t="s">
        <v>28</v>
      </c>
      <c r="AY36" s="97" t="s">
        <v>28</v>
      </c>
      <c r="AZ36" s="97" t="s">
        <v>28</v>
      </c>
      <c r="BA36" s="97" t="s">
        <v>28</v>
      </c>
      <c r="BB36" s="97" t="s">
        <v>28</v>
      </c>
      <c r="BC36" s="109" t="s">
        <v>28</v>
      </c>
      <c r="BD36" s="110">
        <v>43</v>
      </c>
      <c r="BE36" s="110">
        <v>56</v>
      </c>
      <c r="BF36" s="110">
        <v>48</v>
      </c>
      <c r="BQ36" s="46"/>
    </row>
    <row r="37" spans="1:93" s="3" customFormat="1" x14ac:dyDescent="0.3">
      <c r="A37" s="9"/>
      <c r="B37" s="3" t="s">
        <v>132</v>
      </c>
      <c r="C37" s="103">
        <v>78</v>
      </c>
      <c r="D37" s="104">
        <v>95</v>
      </c>
      <c r="E37" s="99"/>
      <c r="F37" s="105"/>
      <c r="G37" s="105"/>
      <c r="H37" s="105">
        <v>0.85120830960000005</v>
      </c>
      <c r="I37" s="106">
        <v>82.105263158</v>
      </c>
      <c r="J37" s="105">
        <v>65.764481669000006</v>
      </c>
      <c r="K37" s="105">
        <v>102.50630837999999</v>
      </c>
      <c r="L37" s="105">
        <v>0.97888466510000005</v>
      </c>
      <c r="M37" s="105">
        <v>0.78322507669999997</v>
      </c>
      <c r="N37" s="105">
        <v>1.2234225079000001</v>
      </c>
      <c r="O37" s="104">
        <v>90</v>
      </c>
      <c r="P37" s="104">
        <v>116</v>
      </c>
      <c r="Q37" s="99"/>
      <c r="R37" s="105"/>
      <c r="S37" s="105"/>
      <c r="T37" s="105">
        <v>0.63500206780000001</v>
      </c>
      <c r="U37" s="106">
        <v>77.586206896999997</v>
      </c>
      <c r="V37" s="105">
        <v>63.104451961000002</v>
      </c>
      <c r="W37" s="105">
        <v>95.391360094999996</v>
      </c>
      <c r="X37" s="105">
        <v>0.95091757840000002</v>
      </c>
      <c r="Y37" s="105">
        <v>0.77249878679999995</v>
      </c>
      <c r="Z37" s="105">
        <v>1.1705445451000001</v>
      </c>
      <c r="AA37" s="104">
        <v>65</v>
      </c>
      <c r="AB37" s="104">
        <v>84</v>
      </c>
      <c r="AC37" s="99"/>
      <c r="AD37" s="105"/>
      <c r="AE37" s="105"/>
      <c r="AF37" s="105">
        <v>0.96393032030000003</v>
      </c>
      <c r="AG37" s="106">
        <v>77.380952381</v>
      </c>
      <c r="AH37" s="105">
        <v>60.681388976999997</v>
      </c>
      <c r="AI37" s="105">
        <v>98.676248060999995</v>
      </c>
      <c r="AJ37" s="105">
        <v>1.0056531506999999</v>
      </c>
      <c r="AK37" s="105">
        <v>0.78766262379999996</v>
      </c>
      <c r="AL37" s="105">
        <v>1.2839739107999999</v>
      </c>
      <c r="AM37" s="105">
        <v>0.9870157678</v>
      </c>
      <c r="AN37" s="105">
        <v>0.99735449740000004</v>
      </c>
      <c r="AO37" s="105">
        <v>0.72492846239999997</v>
      </c>
      <c r="AP37" s="105">
        <v>1.3721574540999999</v>
      </c>
      <c r="AQ37" s="105">
        <v>0.71439977060000004</v>
      </c>
      <c r="AR37" s="105">
        <v>0.94496021220000004</v>
      </c>
      <c r="AS37" s="105">
        <v>0.69780475789999996</v>
      </c>
      <c r="AT37" s="105">
        <v>1.2796556523</v>
      </c>
      <c r="AU37" s="103" t="s">
        <v>28</v>
      </c>
      <c r="AV37" s="103" t="s">
        <v>28</v>
      </c>
      <c r="AW37" s="103" t="s">
        <v>28</v>
      </c>
      <c r="AX37" s="103" t="s">
        <v>28</v>
      </c>
      <c r="AY37" s="103" t="s">
        <v>28</v>
      </c>
      <c r="AZ37" s="103" t="s">
        <v>28</v>
      </c>
      <c r="BA37" s="103" t="s">
        <v>28</v>
      </c>
      <c r="BB37" s="103" t="s">
        <v>28</v>
      </c>
      <c r="BC37" s="101" t="s">
        <v>28</v>
      </c>
      <c r="BD37" s="102">
        <v>78</v>
      </c>
      <c r="BE37" s="102">
        <v>90</v>
      </c>
      <c r="BF37" s="102">
        <v>65</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7">
        <v>88</v>
      </c>
      <c r="D38" s="107">
        <v>105</v>
      </c>
      <c r="E38" s="108"/>
      <c r="F38" s="98"/>
      <c r="G38" s="98"/>
      <c r="H38" s="98">
        <v>0.99406753479999999</v>
      </c>
      <c r="I38" s="100">
        <v>83.809523810000002</v>
      </c>
      <c r="J38" s="98">
        <v>68.007213983</v>
      </c>
      <c r="K38" s="98">
        <v>103.28369403000001</v>
      </c>
      <c r="L38" s="98">
        <v>0.99920339439999994</v>
      </c>
      <c r="M38" s="98">
        <v>0.80988133070000001</v>
      </c>
      <c r="N38" s="98">
        <v>1.2327823666</v>
      </c>
      <c r="O38" s="107">
        <v>76</v>
      </c>
      <c r="P38" s="107">
        <v>99</v>
      </c>
      <c r="Q38" s="108"/>
      <c r="R38" s="98"/>
      <c r="S38" s="98"/>
      <c r="T38" s="98">
        <v>0.59707027560000003</v>
      </c>
      <c r="U38" s="100">
        <v>76.767676768000001</v>
      </c>
      <c r="V38" s="98">
        <v>61.311068423999998</v>
      </c>
      <c r="W38" s="98">
        <v>96.120918259000007</v>
      </c>
      <c r="X38" s="98">
        <v>0.94088545140000002</v>
      </c>
      <c r="Y38" s="98">
        <v>0.75061747970000003</v>
      </c>
      <c r="Z38" s="98">
        <v>1.1793829167000001</v>
      </c>
      <c r="AA38" s="107">
        <v>58</v>
      </c>
      <c r="AB38" s="107">
        <v>82</v>
      </c>
      <c r="AC38" s="108"/>
      <c r="AD38" s="98"/>
      <c r="AE38" s="98"/>
      <c r="AF38" s="98">
        <v>0.5231725197</v>
      </c>
      <c r="AG38" s="100">
        <v>70.731707317000001</v>
      </c>
      <c r="AH38" s="98">
        <v>54.682190419000001</v>
      </c>
      <c r="AI38" s="98">
        <v>91.491843717999998</v>
      </c>
      <c r="AJ38" s="98">
        <v>0.91923867729999997</v>
      </c>
      <c r="AK38" s="98">
        <v>0.7098389276</v>
      </c>
      <c r="AL38" s="98">
        <v>1.1904105465999999</v>
      </c>
      <c r="AM38" s="98">
        <v>0.63858694410000005</v>
      </c>
      <c r="AN38" s="98">
        <v>0.92137355580000002</v>
      </c>
      <c r="AO38" s="98">
        <v>0.65467454530000002</v>
      </c>
      <c r="AP38" s="98">
        <v>1.29671947</v>
      </c>
      <c r="AQ38" s="98">
        <v>0.57517194810000005</v>
      </c>
      <c r="AR38" s="98">
        <v>0.91597796139999998</v>
      </c>
      <c r="AS38" s="98">
        <v>0.67389522189999995</v>
      </c>
      <c r="AT38" s="98">
        <v>1.2450238532</v>
      </c>
      <c r="AU38" s="97" t="s">
        <v>28</v>
      </c>
      <c r="AV38" s="97" t="s">
        <v>28</v>
      </c>
      <c r="AW38" s="97" t="s">
        <v>28</v>
      </c>
      <c r="AX38" s="97" t="s">
        <v>28</v>
      </c>
      <c r="AY38" s="97" t="s">
        <v>28</v>
      </c>
      <c r="AZ38" s="97" t="s">
        <v>28</v>
      </c>
      <c r="BA38" s="97" t="s">
        <v>28</v>
      </c>
      <c r="BB38" s="97" t="s">
        <v>28</v>
      </c>
      <c r="BC38" s="109" t="s">
        <v>28</v>
      </c>
      <c r="BD38" s="110">
        <v>88</v>
      </c>
      <c r="BE38" s="110">
        <v>76</v>
      </c>
      <c r="BF38" s="110">
        <v>58</v>
      </c>
    </row>
    <row r="39" spans="1:93" x14ac:dyDescent="0.3">
      <c r="A39" s="9"/>
      <c r="B39" t="s">
        <v>140</v>
      </c>
      <c r="C39" s="97">
        <v>58</v>
      </c>
      <c r="D39" s="107">
        <v>72</v>
      </c>
      <c r="E39" s="108"/>
      <c r="F39" s="98"/>
      <c r="G39" s="98"/>
      <c r="H39" s="98">
        <v>0.75918646310000004</v>
      </c>
      <c r="I39" s="100">
        <v>80.555555556000002</v>
      </c>
      <c r="J39" s="98">
        <v>62.276939089000003</v>
      </c>
      <c r="K39" s="98">
        <v>104.19904423</v>
      </c>
      <c r="L39" s="98">
        <v>0.96040856569999999</v>
      </c>
      <c r="M39" s="98">
        <v>0.74179903520000001</v>
      </c>
      <c r="N39" s="98">
        <v>1.2434427240999999</v>
      </c>
      <c r="O39" s="107">
        <v>67</v>
      </c>
      <c r="P39" s="107">
        <v>77</v>
      </c>
      <c r="Q39" s="108"/>
      <c r="R39" s="98"/>
      <c r="S39" s="98"/>
      <c r="T39" s="98">
        <v>0.60001583030000005</v>
      </c>
      <c r="U39" s="100">
        <v>87.012987013</v>
      </c>
      <c r="V39" s="98">
        <v>68.484652740000001</v>
      </c>
      <c r="W39" s="98">
        <v>110.55411112</v>
      </c>
      <c r="X39" s="98">
        <v>1.0664547502999999</v>
      </c>
      <c r="Y39" s="98">
        <v>0.83849822230000004</v>
      </c>
      <c r="Z39" s="98">
        <v>1.3563841929</v>
      </c>
      <c r="AA39" s="107">
        <v>64</v>
      </c>
      <c r="AB39" s="107">
        <v>79</v>
      </c>
      <c r="AC39" s="108"/>
      <c r="AD39" s="98"/>
      <c r="AE39" s="98"/>
      <c r="AF39" s="98">
        <v>0.68181212300000005</v>
      </c>
      <c r="AG39" s="100">
        <v>81.012658228000006</v>
      </c>
      <c r="AH39" s="98">
        <v>63.409260713999998</v>
      </c>
      <c r="AI39" s="98">
        <v>103.50303283</v>
      </c>
      <c r="AJ39" s="98">
        <v>1.0528512830000001</v>
      </c>
      <c r="AK39" s="98">
        <v>0.82307892670000005</v>
      </c>
      <c r="AL39" s="98">
        <v>1.3467673488</v>
      </c>
      <c r="AM39" s="98">
        <v>0.68268986629999995</v>
      </c>
      <c r="AN39" s="98">
        <v>0.93104099750000002</v>
      </c>
      <c r="AO39" s="98">
        <v>0.66098276980000004</v>
      </c>
      <c r="AP39" s="98">
        <v>1.3114371186</v>
      </c>
      <c r="AQ39" s="98">
        <v>0.66723859159999999</v>
      </c>
      <c r="AR39" s="98">
        <v>1.0801612181</v>
      </c>
      <c r="AS39" s="98">
        <v>0.7600196145</v>
      </c>
      <c r="AT39" s="98">
        <v>1.5351554548999999</v>
      </c>
      <c r="AU39" s="97" t="s">
        <v>28</v>
      </c>
      <c r="AV39" s="97" t="s">
        <v>28</v>
      </c>
      <c r="AW39" s="97" t="s">
        <v>28</v>
      </c>
      <c r="AX39" s="97" t="s">
        <v>28</v>
      </c>
      <c r="AY39" s="97" t="s">
        <v>28</v>
      </c>
      <c r="AZ39" s="97" t="s">
        <v>28</v>
      </c>
      <c r="BA39" s="97" t="s">
        <v>28</v>
      </c>
      <c r="BB39" s="97" t="s">
        <v>28</v>
      </c>
      <c r="BC39" s="109" t="s">
        <v>28</v>
      </c>
      <c r="BD39" s="110">
        <v>58</v>
      </c>
      <c r="BE39" s="110">
        <v>67</v>
      </c>
      <c r="BF39" s="110">
        <v>64</v>
      </c>
    </row>
    <row r="40" spans="1:93" x14ac:dyDescent="0.3">
      <c r="A40" s="9"/>
      <c r="B40" t="s">
        <v>136</v>
      </c>
      <c r="C40" s="97">
        <v>130</v>
      </c>
      <c r="D40" s="107">
        <v>156</v>
      </c>
      <c r="E40" s="108"/>
      <c r="F40" s="98"/>
      <c r="G40" s="98"/>
      <c r="H40" s="98">
        <v>0.94143726210000001</v>
      </c>
      <c r="I40" s="100">
        <v>83.333333332999999</v>
      </c>
      <c r="J40" s="98">
        <v>70.171932992999999</v>
      </c>
      <c r="K40" s="98">
        <v>98.963277027999993</v>
      </c>
      <c r="L40" s="98">
        <v>0.99352610240000006</v>
      </c>
      <c r="M40" s="98">
        <v>0.83545712800000005</v>
      </c>
      <c r="N40" s="98">
        <v>1.1815018187999999</v>
      </c>
      <c r="O40" s="107">
        <v>126</v>
      </c>
      <c r="P40" s="107">
        <v>151</v>
      </c>
      <c r="Q40" s="108"/>
      <c r="R40" s="98"/>
      <c r="S40" s="98"/>
      <c r="T40" s="98">
        <v>0.8025680369</v>
      </c>
      <c r="U40" s="100">
        <v>83.443708608999998</v>
      </c>
      <c r="V40" s="98">
        <v>70.074908168999997</v>
      </c>
      <c r="W40" s="98">
        <v>99.362991523999995</v>
      </c>
      <c r="X40" s="98">
        <v>1.0227087069</v>
      </c>
      <c r="Y40" s="98">
        <v>0.8576412873</v>
      </c>
      <c r="Z40" s="98">
        <v>1.2195461139999999</v>
      </c>
      <c r="AA40" s="107">
        <v>131</v>
      </c>
      <c r="AB40" s="107">
        <v>160</v>
      </c>
      <c r="AC40" s="108"/>
      <c r="AD40" s="98"/>
      <c r="AE40" s="98"/>
      <c r="AF40" s="98">
        <v>0.48170482419999999</v>
      </c>
      <c r="AG40" s="100">
        <v>81.875</v>
      </c>
      <c r="AH40" s="98">
        <v>68.989260361000007</v>
      </c>
      <c r="AI40" s="98">
        <v>97.167524190999998</v>
      </c>
      <c r="AJ40" s="98">
        <v>1.0640583912999999</v>
      </c>
      <c r="AK40" s="98">
        <v>0.89504720230000001</v>
      </c>
      <c r="AL40" s="98">
        <v>1.2649838548000001</v>
      </c>
      <c r="AM40" s="98">
        <v>0.87911125410000002</v>
      </c>
      <c r="AN40" s="98">
        <v>0.98120039680000004</v>
      </c>
      <c r="AO40" s="98">
        <v>0.76832439949999998</v>
      </c>
      <c r="AP40" s="98">
        <v>1.2530569371</v>
      </c>
      <c r="AQ40" s="98">
        <v>0.99155237730000001</v>
      </c>
      <c r="AR40" s="98">
        <v>1.0013245033</v>
      </c>
      <c r="AS40" s="98">
        <v>0.78372131820000002</v>
      </c>
      <c r="AT40" s="98">
        <v>1.2793460349000001</v>
      </c>
      <c r="AU40" s="97" t="s">
        <v>28</v>
      </c>
      <c r="AV40" s="97" t="s">
        <v>28</v>
      </c>
      <c r="AW40" s="97" t="s">
        <v>28</v>
      </c>
      <c r="AX40" s="97" t="s">
        <v>28</v>
      </c>
      <c r="AY40" s="97" t="s">
        <v>28</v>
      </c>
      <c r="AZ40" s="97" t="s">
        <v>28</v>
      </c>
      <c r="BA40" s="97" t="s">
        <v>28</v>
      </c>
      <c r="BB40" s="97" t="s">
        <v>28</v>
      </c>
      <c r="BC40" s="109" t="s">
        <v>28</v>
      </c>
      <c r="BD40" s="110">
        <v>130</v>
      </c>
      <c r="BE40" s="110">
        <v>126</v>
      </c>
      <c r="BF40" s="110">
        <v>131</v>
      </c>
    </row>
    <row r="41" spans="1:93" x14ac:dyDescent="0.3">
      <c r="A41" s="9"/>
      <c r="B41" t="s">
        <v>139</v>
      </c>
      <c r="C41" s="97">
        <v>37</v>
      </c>
      <c r="D41" s="107">
        <v>42</v>
      </c>
      <c r="E41" s="108"/>
      <c r="F41" s="98"/>
      <c r="G41" s="98"/>
      <c r="H41" s="98">
        <v>0.76583442859999995</v>
      </c>
      <c r="I41" s="100">
        <v>88.095238094999999</v>
      </c>
      <c r="J41" s="98">
        <v>63.828665129000001</v>
      </c>
      <c r="K41" s="98">
        <v>121.58754940999999</v>
      </c>
      <c r="L41" s="98">
        <v>1.0502990226</v>
      </c>
      <c r="M41" s="98">
        <v>0.76042324350000001</v>
      </c>
      <c r="N41" s="98">
        <v>1.4506763783000001</v>
      </c>
      <c r="O41" s="107">
        <v>34</v>
      </c>
      <c r="P41" s="107">
        <v>43</v>
      </c>
      <c r="Q41" s="108"/>
      <c r="R41" s="98"/>
      <c r="S41" s="98"/>
      <c r="T41" s="98">
        <v>0.85510020519999996</v>
      </c>
      <c r="U41" s="100">
        <v>79.069767442</v>
      </c>
      <c r="V41" s="98">
        <v>56.497678264000001</v>
      </c>
      <c r="W41" s="98">
        <v>110.65991233</v>
      </c>
      <c r="X41" s="98">
        <v>0.96910049860000003</v>
      </c>
      <c r="Y41" s="98">
        <v>0.691939992</v>
      </c>
      <c r="Z41" s="98">
        <v>1.3572792252999999</v>
      </c>
      <c r="AA41" s="107">
        <v>37</v>
      </c>
      <c r="AB41" s="107">
        <v>44</v>
      </c>
      <c r="AC41" s="108"/>
      <c r="AD41" s="98"/>
      <c r="AE41" s="98"/>
      <c r="AF41" s="98">
        <v>0.5901765833</v>
      </c>
      <c r="AG41" s="100">
        <v>84.090909091</v>
      </c>
      <c r="AH41" s="98">
        <v>60.927362168000002</v>
      </c>
      <c r="AI41" s="98">
        <v>116.06084262</v>
      </c>
      <c r="AJ41" s="98">
        <v>1.0928566407</v>
      </c>
      <c r="AK41" s="98">
        <v>0.79109138980000004</v>
      </c>
      <c r="AL41" s="98">
        <v>1.5097315588</v>
      </c>
      <c r="AM41" s="98">
        <v>0.79551303429999998</v>
      </c>
      <c r="AN41" s="98">
        <v>1.0635026738</v>
      </c>
      <c r="AO41" s="98">
        <v>0.66760551109999999</v>
      </c>
      <c r="AP41" s="98">
        <v>1.6941710612000001</v>
      </c>
      <c r="AQ41" s="98">
        <v>0.64912674729999997</v>
      </c>
      <c r="AR41" s="98">
        <v>0.89754871150000004</v>
      </c>
      <c r="AS41" s="98">
        <v>0.56342920519999995</v>
      </c>
      <c r="AT41" s="98">
        <v>1.4298046357</v>
      </c>
      <c r="AU41" s="97" t="s">
        <v>28</v>
      </c>
      <c r="AV41" s="97" t="s">
        <v>28</v>
      </c>
      <c r="AW41" s="97" t="s">
        <v>28</v>
      </c>
      <c r="AX41" s="97" t="s">
        <v>28</v>
      </c>
      <c r="AY41" s="97" t="s">
        <v>28</v>
      </c>
      <c r="AZ41" s="97" t="s">
        <v>28</v>
      </c>
      <c r="BA41" s="97" t="s">
        <v>28</v>
      </c>
      <c r="BB41" s="97" t="s">
        <v>28</v>
      </c>
      <c r="BC41" s="109" t="s">
        <v>28</v>
      </c>
      <c r="BD41" s="110">
        <v>37</v>
      </c>
      <c r="BE41" s="110">
        <v>34</v>
      </c>
      <c r="BF41" s="110">
        <v>37</v>
      </c>
    </row>
    <row r="42" spans="1:93" x14ac:dyDescent="0.3">
      <c r="A42" s="9"/>
      <c r="B42" t="s">
        <v>133</v>
      </c>
      <c r="C42" s="97">
        <v>148</v>
      </c>
      <c r="D42" s="107">
        <v>178</v>
      </c>
      <c r="E42" s="108"/>
      <c r="F42" s="98"/>
      <c r="G42" s="98"/>
      <c r="H42" s="98">
        <v>0.9160427699</v>
      </c>
      <c r="I42" s="100">
        <v>83.146067415999994</v>
      </c>
      <c r="J42" s="98">
        <v>70.773940601999996</v>
      </c>
      <c r="K42" s="98">
        <v>97.680989186999994</v>
      </c>
      <c r="L42" s="98">
        <v>0.99129345950000003</v>
      </c>
      <c r="M42" s="98">
        <v>0.84254727799999996</v>
      </c>
      <c r="N42" s="98">
        <v>1.1662998012000001</v>
      </c>
      <c r="O42" s="107">
        <v>109</v>
      </c>
      <c r="P42" s="107">
        <v>138</v>
      </c>
      <c r="Q42" s="108"/>
      <c r="R42" s="98"/>
      <c r="S42" s="98"/>
      <c r="T42" s="98">
        <v>0.73652522649999996</v>
      </c>
      <c r="U42" s="100">
        <v>78.985507245999997</v>
      </c>
      <c r="V42" s="98">
        <v>65.466193576999999</v>
      </c>
      <c r="W42" s="98">
        <v>95.296671672000002</v>
      </c>
      <c r="X42" s="98">
        <v>0.96806778280000005</v>
      </c>
      <c r="Y42" s="98">
        <v>0.80131436369999998</v>
      </c>
      <c r="Z42" s="98">
        <v>1.1695225675000001</v>
      </c>
      <c r="AA42" s="107">
        <v>115</v>
      </c>
      <c r="AB42" s="107">
        <v>160</v>
      </c>
      <c r="AC42" s="108"/>
      <c r="AD42" s="98"/>
      <c r="AE42" s="98"/>
      <c r="AF42" s="98">
        <v>0.4686497603</v>
      </c>
      <c r="AG42" s="100">
        <v>71.875</v>
      </c>
      <c r="AH42" s="98">
        <v>59.869124122000002</v>
      </c>
      <c r="AI42" s="98">
        <v>86.288478423000001</v>
      </c>
      <c r="AJ42" s="98">
        <v>0.93409706110000001</v>
      </c>
      <c r="AK42" s="98">
        <v>0.77680891289999998</v>
      </c>
      <c r="AL42" s="98">
        <v>1.1232328891000001</v>
      </c>
      <c r="AM42" s="98">
        <v>0.48037980920000001</v>
      </c>
      <c r="AN42" s="98">
        <v>0.90997706420000002</v>
      </c>
      <c r="AO42" s="98">
        <v>0.70023373249999998</v>
      </c>
      <c r="AP42" s="98">
        <v>1.1825455116000001</v>
      </c>
      <c r="AQ42" s="98">
        <v>0.68421944450000005</v>
      </c>
      <c r="AR42" s="98">
        <v>0.94996083040000001</v>
      </c>
      <c r="AS42" s="98">
        <v>0.74176861670000005</v>
      </c>
      <c r="AT42" s="98">
        <v>1.2165863572</v>
      </c>
      <c r="AU42" s="97" t="s">
        <v>28</v>
      </c>
      <c r="AV42" s="97" t="s">
        <v>28</v>
      </c>
      <c r="AW42" s="97" t="s">
        <v>28</v>
      </c>
      <c r="AX42" s="97" t="s">
        <v>28</v>
      </c>
      <c r="AY42" s="97" t="s">
        <v>28</v>
      </c>
      <c r="AZ42" s="97" t="s">
        <v>28</v>
      </c>
      <c r="BA42" s="97" t="s">
        <v>28</v>
      </c>
      <c r="BB42" s="97" t="s">
        <v>28</v>
      </c>
      <c r="BC42" s="109" t="s">
        <v>28</v>
      </c>
      <c r="BD42" s="110">
        <v>148</v>
      </c>
      <c r="BE42" s="110">
        <v>109</v>
      </c>
      <c r="BF42" s="110">
        <v>115</v>
      </c>
    </row>
    <row r="43" spans="1:93" x14ac:dyDescent="0.3">
      <c r="A43" s="9"/>
      <c r="B43" t="s">
        <v>138</v>
      </c>
      <c r="C43" s="97">
        <v>24</v>
      </c>
      <c r="D43" s="107">
        <v>28</v>
      </c>
      <c r="E43" s="108"/>
      <c r="F43" s="98"/>
      <c r="G43" s="98"/>
      <c r="H43" s="98">
        <v>0.91555683269999999</v>
      </c>
      <c r="I43" s="100">
        <v>85.714285713999999</v>
      </c>
      <c r="J43" s="98">
        <v>57.451639004999997</v>
      </c>
      <c r="K43" s="98">
        <v>127.88040346</v>
      </c>
      <c r="L43" s="98">
        <v>1.0219125625000001</v>
      </c>
      <c r="M43" s="98">
        <v>0.68454876730000003</v>
      </c>
      <c r="N43" s="98">
        <v>1.525538187</v>
      </c>
      <c r="O43" s="107">
        <v>23</v>
      </c>
      <c r="P43" s="107">
        <v>25</v>
      </c>
      <c r="Q43" s="108"/>
      <c r="R43" s="98"/>
      <c r="S43" s="98"/>
      <c r="T43" s="98">
        <v>0.56530072259999997</v>
      </c>
      <c r="U43" s="100">
        <v>92</v>
      </c>
      <c r="V43" s="98">
        <v>61.136424562999998</v>
      </c>
      <c r="W43" s="98">
        <v>138.44447170000001</v>
      </c>
      <c r="X43" s="98">
        <v>1.1275769330000001</v>
      </c>
      <c r="Y43" s="98">
        <v>0.74884972380000003</v>
      </c>
      <c r="Z43" s="98">
        <v>1.6978436387</v>
      </c>
      <c r="AA43" s="107">
        <v>21</v>
      </c>
      <c r="AB43" s="107">
        <v>31</v>
      </c>
      <c r="AC43" s="108"/>
      <c r="AD43" s="98"/>
      <c r="AE43" s="98"/>
      <c r="AF43" s="98">
        <v>0.55998409900000001</v>
      </c>
      <c r="AG43" s="100">
        <v>67.741935483999995</v>
      </c>
      <c r="AH43" s="98">
        <v>44.168250370999999</v>
      </c>
      <c r="AI43" s="98">
        <v>103.89747804</v>
      </c>
      <c r="AJ43" s="98">
        <v>0.88038320479999999</v>
      </c>
      <c r="AK43" s="98">
        <v>0.57361818450000002</v>
      </c>
      <c r="AL43" s="98">
        <v>1.3512029575</v>
      </c>
      <c r="AM43" s="98">
        <v>0.31052848970000002</v>
      </c>
      <c r="AN43" s="98">
        <v>0.73632538569999995</v>
      </c>
      <c r="AO43" s="98">
        <v>0.40752786479999997</v>
      </c>
      <c r="AP43" s="98">
        <v>1.3304000056</v>
      </c>
      <c r="AQ43" s="98">
        <v>0.80837010369999995</v>
      </c>
      <c r="AR43" s="98">
        <v>1.0733333332999999</v>
      </c>
      <c r="AS43" s="98">
        <v>0.60583921279999997</v>
      </c>
      <c r="AT43" s="98">
        <v>1.901567974</v>
      </c>
      <c r="AU43" s="97" t="s">
        <v>28</v>
      </c>
      <c r="AV43" s="97" t="s">
        <v>28</v>
      </c>
      <c r="AW43" s="97" t="s">
        <v>28</v>
      </c>
      <c r="AX43" s="97" t="s">
        <v>28</v>
      </c>
      <c r="AY43" s="97" t="s">
        <v>28</v>
      </c>
      <c r="AZ43" s="97" t="s">
        <v>28</v>
      </c>
      <c r="BA43" s="97" t="s">
        <v>28</v>
      </c>
      <c r="BB43" s="97" t="s">
        <v>28</v>
      </c>
      <c r="BC43" s="109" t="s">
        <v>28</v>
      </c>
      <c r="BD43" s="110">
        <v>24</v>
      </c>
      <c r="BE43" s="110">
        <v>23</v>
      </c>
      <c r="BF43" s="110">
        <v>21</v>
      </c>
    </row>
    <row r="44" spans="1:93" x14ac:dyDescent="0.3">
      <c r="A44" s="9"/>
      <c r="B44" t="s">
        <v>135</v>
      </c>
      <c r="C44" s="97">
        <v>56</v>
      </c>
      <c r="D44" s="107">
        <v>70</v>
      </c>
      <c r="E44" s="108"/>
      <c r="F44" s="98"/>
      <c r="G44" s="98"/>
      <c r="H44" s="98">
        <v>0.72419074859999999</v>
      </c>
      <c r="I44" s="100">
        <v>80</v>
      </c>
      <c r="J44" s="98">
        <v>61.566348480999999</v>
      </c>
      <c r="K44" s="98">
        <v>103.95289242</v>
      </c>
      <c r="L44" s="98">
        <v>0.95378505830000004</v>
      </c>
      <c r="M44" s="98">
        <v>0.73334673149999996</v>
      </c>
      <c r="N44" s="98">
        <v>1.2404854326999999</v>
      </c>
      <c r="O44" s="107">
        <v>73</v>
      </c>
      <c r="P44" s="107">
        <v>90</v>
      </c>
      <c r="Q44" s="108"/>
      <c r="R44" s="98"/>
      <c r="S44" s="98"/>
      <c r="T44" s="98">
        <v>0.96000050240000001</v>
      </c>
      <c r="U44" s="100">
        <v>81.111111111</v>
      </c>
      <c r="V44" s="98">
        <v>64.484412219999996</v>
      </c>
      <c r="W44" s="98">
        <v>102.02484785</v>
      </c>
      <c r="X44" s="98">
        <v>0.9941197598</v>
      </c>
      <c r="Y44" s="98">
        <v>0.78948526770000005</v>
      </c>
      <c r="Z44" s="98">
        <v>1.251795489</v>
      </c>
      <c r="AA44" s="107">
        <v>70</v>
      </c>
      <c r="AB44" s="107">
        <v>88</v>
      </c>
      <c r="AC44" s="108"/>
      <c r="AD44" s="98"/>
      <c r="AE44" s="98"/>
      <c r="AF44" s="98">
        <v>0.7821724685</v>
      </c>
      <c r="AG44" s="100">
        <v>79.545454544999998</v>
      </c>
      <c r="AH44" s="98">
        <v>62.932839041999998</v>
      </c>
      <c r="AI44" s="98">
        <v>100.54336393</v>
      </c>
      <c r="AJ44" s="98">
        <v>1.0337833086999999</v>
      </c>
      <c r="AK44" s="98">
        <v>0.81684972860000005</v>
      </c>
      <c r="AL44" s="98">
        <v>1.3083286828</v>
      </c>
      <c r="AM44" s="98">
        <v>0.90724389670000005</v>
      </c>
      <c r="AN44" s="98">
        <v>0.98069738480000002</v>
      </c>
      <c r="AO44" s="98">
        <v>0.70654785259999997</v>
      </c>
      <c r="AP44" s="98">
        <v>1.3612204142</v>
      </c>
      <c r="AQ44" s="98">
        <v>0.93810817390000001</v>
      </c>
      <c r="AR44" s="98">
        <v>1.0138888889</v>
      </c>
      <c r="AS44" s="98">
        <v>0.71578631770000001</v>
      </c>
      <c r="AT44" s="98">
        <v>1.4361418394000001</v>
      </c>
      <c r="AU44" s="97" t="s">
        <v>28</v>
      </c>
      <c r="AV44" s="97" t="s">
        <v>28</v>
      </c>
      <c r="AW44" s="97" t="s">
        <v>28</v>
      </c>
      <c r="AX44" s="97" t="s">
        <v>28</v>
      </c>
      <c r="AY44" s="97" t="s">
        <v>28</v>
      </c>
      <c r="AZ44" s="97" t="s">
        <v>28</v>
      </c>
      <c r="BA44" s="97" t="s">
        <v>28</v>
      </c>
      <c r="BB44" s="97" t="s">
        <v>28</v>
      </c>
      <c r="BC44" s="109" t="s">
        <v>28</v>
      </c>
      <c r="BD44" s="110">
        <v>56</v>
      </c>
      <c r="BE44" s="110">
        <v>73</v>
      </c>
      <c r="BF44" s="110">
        <v>70</v>
      </c>
    </row>
    <row r="45" spans="1:93" x14ac:dyDescent="0.3">
      <c r="A45" s="9"/>
      <c r="B45" t="s">
        <v>137</v>
      </c>
      <c r="C45" s="97">
        <v>57</v>
      </c>
      <c r="D45" s="107">
        <v>77</v>
      </c>
      <c r="E45" s="108"/>
      <c r="F45" s="98"/>
      <c r="G45" s="98"/>
      <c r="H45" s="98">
        <v>0.3472873528</v>
      </c>
      <c r="I45" s="100">
        <v>74.025974026</v>
      </c>
      <c r="J45" s="98">
        <v>57.100476426</v>
      </c>
      <c r="K45" s="98">
        <v>95.968460746000005</v>
      </c>
      <c r="L45" s="98">
        <v>0.88256084940000001</v>
      </c>
      <c r="M45" s="98">
        <v>0.68014608300000001</v>
      </c>
      <c r="N45" s="98">
        <v>1.14521523</v>
      </c>
      <c r="O45" s="107">
        <v>75</v>
      </c>
      <c r="P45" s="107">
        <v>93</v>
      </c>
      <c r="Q45" s="108"/>
      <c r="R45" s="98"/>
      <c r="S45" s="98"/>
      <c r="T45" s="98">
        <v>0.91996192519999997</v>
      </c>
      <c r="U45" s="100">
        <v>80.645161290000004</v>
      </c>
      <c r="V45" s="98">
        <v>64.311705485999994</v>
      </c>
      <c r="W45" s="98">
        <v>101.12687870000001</v>
      </c>
      <c r="X45" s="98">
        <v>0.98840895250000005</v>
      </c>
      <c r="Y45" s="98">
        <v>0.78735929670000004</v>
      </c>
      <c r="Z45" s="98">
        <v>1.2407959891</v>
      </c>
      <c r="AA45" s="107">
        <v>59</v>
      </c>
      <c r="AB45" s="107">
        <v>77</v>
      </c>
      <c r="AC45" s="108"/>
      <c r="AD45" s="98"/>
      <c r="AE45" s="98"/>
      <c r="AF45" s="98">
        <v>0.97437323279999999</v>
      </c>
      <c r="AG45" s="100">
        <v>76.623376622999999</v>
      </c>
      <c r="AH45" s="98">
        <v>59.366888087</v>
      </c>
      <c r="AI45" s="98">
        <v>98.895900295999994</v>
      </c>
      <c r="AJ45" s="98">
        <v>0.99580759529999996</v>
      </c>
      <c r="AK45" s="98">
        <v>0.7706442094</v>
      </c>
      <c r="AL45" s="98">
        <v>1.2867582146000001</v>
      </c>
      <c r="AM45" s="98">
        <v>0.76877933570000001</v>
      </c>
      <c r="AN45" s="98">
        <v>0.95012987010000005</v>
      </c>
      <c r="AO45" s="98">
        <v>0.67555084200000004</v>
      </c>
      <c r="AP45" s="98">
        <v>1.3363121085</v>
      </c>
      <c r="AQ45" s="98">
        <v>0.62598578959999995</v>
      </c>
      <c r="AR45" s="98">
        <v>1.0894170911000001</v>
      </c>
      <c r="AS45" s="98">
        <v>0.77200806499999997</v>
      </c>
      <c r="AT45" s="98">
        <v>1.5373279791000001</v>
      </c>
      <c r="AU45" s="97" t="s">
        <v>28</v>
      </c>
      <c r="AV45" s="97" t="s">
        <v>28</v>
      </c>
      <c r="AW45" s="97" t="s">
        <v>28</v>
      </c>
      <c r="AX45" s="97" t="s">
        <v>28</v>
      </c>
      <c r="AY45" s="97" t="s">
        <v>28</v>
      </c>
      <c r="AZ45" s="97" t="s">
        <v>28</v>
      </c>
      <c r="BA45" s="97" t="s">
        <v>28</v>
      </c>
      <c r="BB45" s="97" t="s">
        <v>28</v>
      </c>
      <c r="BC45" s="109" t="s">
        <v>28</v>
      </c>
      <c r="BD45" s="110">
        <v>57</v>
      </c>
      <c r="BE45" s="110">
        <v>75</v>
      </c>
      <c r="BF45" s="110">
        <v>59</v>
      </c>
    </row>
    <row r="46" spans="1:93" x14ac:dyDescent="0.3">
      <c r="A46" s="9"/>
      <c r="B46" t="s">
        <v>141</v>
      </c>
      <c r="C46" s="97">
        <v>36</v>
      </c>
      <c r="D46" s="107">
        <v>39</v>
      </c>
      <c r="E46" s="108"/>
      <c r="F46" s="98"/>
      <c r="G46" s="98"/>
      <c r="H46" s="98">
        <v>0.56635768460000002</v>
      </c>
      <c r="I46" s="100">
        <v>92.307692308</v>
      </c>
      <c r="J46" s="98">
        <v>66.584166844999999</v>
      </c>
      <c r="K46" s="98">
        <v>127.96901219999999</v>
      </c>
      <c r="L46" s="98">
        <v>1.1005212210999999</v>
      </c>
      <c r="M46" s="98">
        <v>0.79325888950000001</v>
      </c>
      <c r="N46" s="98">
        <v>1.5267990995</v>
      </c>
      <c r="O46" s="107">
        <v>51</v>
      </c>
      <c r="P46" s="107">
        <v>63</v>
      </c>
      <c r="Q46" s="108"/>
      <c r="R46" s="98"/>
      <c r="S46" s="98"/>
      <c r="T46" s="98">
        <v>0.95540372439999999</v>
      </c>
      <c r="U46" s="100">
        <v>80.952380951999999</v>
      </c>
      <c r="V46" s="98">
        <v>61.523009252000001</v>
      </c>
      <c r="W46" s="98">
        <v>106.51767626</v>
      </c>
      <c r="X46" s="98">
        <v>0.99217431990000005</v>
      </c>
      <c r="Y46" s="98">
        <v>0.75336177289999995</v>
      </c>
      <c r="Z46" s="98">
        <v>1.3066894507</v>
      </c>
      <c r="AA46" s="107">
        <v>25</v>
      </c>
      <c r="AB46" s="107">
        <v>32</v>
      </c>
      <c r="AC46" s="108"/>
      <c r="AD46" s="98"/>
      <c r="AE46" s="98"/>
      <c r="AF46" s="98">
        <v>0.93950913619999998</v>
      </c>
      <c r="AG46" s="100">
        <v>78.125</v>
      </c>
      <c r="AH46" s="98">
        <v>52.789764151</v>
      </c>
      <c r="AI46" s="98">
        <v>115.61930088</v>
      </c>
      <c r="AJ46" s="98">
        <v>1.0153228925</v>
      </c>
      <c r="AK46" s="98">
        <v>0.68554351940000002</v>
      </c>
      <c r="AL46" s="98">
        <v>1.50374199</v>
      </c>
      <c r="AM46" s="98">
        <v>0.88422696420000002</v>
      </c>
      <c r="AN46" s="98">
        <v>0.96507352940000002</v>
      </c>
      <c r="AO46" s="98">
        <v>0.59805613719999995</v>
      </c>
      <c r="AP46" s="98">
        <v>1.5573235674999999</v>
      </c>
      <c r="AQ46" s="98">
        <v>0.54649674749999999</v>
      </c>
      <c r="AR46" s="98">
        <v>0.87698412699999995</v>
      </c>
      <c r="AS46" s="98">
        <v>0.57240069250000003</v>
      </c>
      <c r="AT46" s="98">
        <v>1.3436412097999999</v>
      </c>
      <c r="AU46" s="97" t="s">
        <v>28</v>
      </c>
      <c r="AV46" s="97" t="s">
        <v>28</v>
      </c>
      <c r="AW46" s="97" t="s">
        <v>28</v>
      </c>
      <c r="AX46" s="97" t="s">
        <v>28</v>
      </c>
      <c r="AY46" s="97" t="s">
        <v>28</v>
      </c>
      <c r="AZ46" s="97" t="s">
        <v>28</v>
      </c>
      <c r="BA46" s="97" t="s">
        <v>28</v>
      </c>
      <c r="BB46" s="97" t="s">
        <v>28</v>
      </c>
      <c r="BC46" s="109" t="s">
        <v>28</v>
      </c>
      <c r="BD46" s="110">
        <v>36</v>
      </c>
      <c r="BE46" s="110">
        <v>51</v>
      </c>
      <c r="BF46" s="110">
        <v>25</v>
      </c>
    </row>
    <row r="47" spans="1:93" x14ac:dyDescent="0.3">
      <c r="A47" s="9"/>
      <c r="B47" t="s">
        <v>143</v>
      </c>
      <c r="C47" s="97">
        <v>61</v>
      </c>
      <c r="D47" s="107">
        <v>65</v>
      </c>
      <c r="E47" s="108"/>
      <c r="F47" s="98"/>
      <c r="G47" s="98"/>
      <c r="H47" s="98">
        <v>0.3821766962</v>
      </c>
      <c r="I47" s="100">
        <v>93.846153846000007</v>
      </c>
      <c r="J47" s="98">
        <v>73.018227875999997</v>
      </c>
      <c r="K47" s="98">
        <v>120.61509637</v>
      </c>
      <c r="L47" s="98">
        <v>1.1188632414999999</v>
      </c>
      <c r="M47" s="98">
        <v>0.8697212446</v>
      </c>
      <c r="N47" s="98">
        <v>1.4393749272</v>
      </c>
      <c r="O47" s="107">
        <v>47</v>
      </c>
      <c r="P47" s="107">
        <v>60</v>
      </c>
      <c r="Q47" s="108"/>
      <c r="R47" s="98"/>
      <c r="S47" s="98"/>
      <c r="T47" s="98">
        <v>0.780640738</v>
      </c>
      <c r="U47" s="100">
        <v>78.333333332999999</v>
      </c>
      <c r="V47" s="98">
        <v>58.855371003999998</v>
      </c>
      <c r="W47" s="98">
        <v>104.25745359</v>
      </c>
      <c r="X47" s="98">
        <v>0.96007456250000001</v>
      </c>
      <c r="Y47" s="98">
        <v>0.7207219735</v>
      </c>
      <c r="Z47" s="98">
        <v>1.2789164193</v>
      </c>
      <c r="AA47" s="107">
        <v>59</v>
      </c>
      <c r="AB47" s="107">
        <v>70</v>
      </c>
      <c r="AC47" s="108"/>
      <c r="AD47" s="98"/>
      <c r="AE47" s="98"/>
      <c r="AF47" s="98">
        <v>0.48602210439999999</v>
      </c>
      <c r="AG47" s="100">
        <v>84.285714286000001</v>
      </c>
      <c r="AH47" s="98">
        <v>65.303576895999996</v>
      </c>
      <c r="AI47" s="98">
        <v>108.78549033</v>
      </c>
      <c r="AJ47" s="98">
        <v>1.0953883549000001</v>
      </c>
      <c r="AK47" s="98">
        <v>0.84770863029999999</v>
      </c>
      <c r="AL47" s="98">
        <v>1.4154340361</v>
      </c>
      <c r="AM47" s="98">
        <v>0.70795951430000004</v>
      </c>
      <c r="AN47" s="98">
        <v>1.0759878419</v>
      </c>
      <c r="AO47" s="98">
        <v>0.73347529950000001</v>
      </c>
      <c r="AP47" s="98">
        <v>1.5784442051000001</v>
      </c>
      <c r="AQ47" s="98">
        <v>0.35188581730000001</v>
      </c>
      <c r="AR47" s="98">
        <v>0.83469945359999997</v>
      </c>
      <c r="AS47" s="98">
        <v>0.57058765690000002</v>
      </c>
      <c r="AT47" s="98">
        <v>1.2210624771</v>
      </c>
      <c r="AU47" s="97" t="s">
        <v>28</v>
      </c>
      <c r="AV47" s="97" t="s">
        <v>28</v>
      </c>
      <c r="AW47" s="97" t="s">
        <v>28</v>
      </c>
      <c r="AX47" s="97" t="s">
        <v>28</v>
      </c>
      <c r="AY47" s="97" t="s">
        <v>28</v>
      </c>
      <c r="AZ47" s="97" t="s">
        <v>28</v>
      </c>
      <c r="BA47" s="97" t="s">
        <v>28</v>
      </c>
      <c r="BB47" s="97" t="s">
        <v>28</v>
      </c>
      <c r="BC47" s="109" t="s">
        <v>28</v>
      </c>
      <c r="BD47" s="110">
        <v>61</v>
      </c>
      <c r="BE47" s="110">
        <v>47</v>
      </c>
      <c r="BF47" s="110">
        <v>59</v>
      </c>
      <c r="BQ47" s="46"/>
      <c r="CO47" s="4"/>
    </row>
    <row r="48" spans="1:93" x14ac:dyDescent="0.3">
      <c r="A48" s="9"/>
      <c r="B48" t="s">
        <v>95</v>
      </c>
      <c r="C48" s="97">
        <v>96</v>
      </c>
      <c r="D48" s="107">
        <v>120</v>
      </c>
      <c r="E48" s="108"/>
      <c r="F48" s="98"/>
      <c r="G48" s="98"/>
      <c r="H48" s="98">
        <v>0.64489028199999998</v>
      </c>
      <c r="I48" s="100">
        <v>80</v>
      </c>
      <c r="J48" s="98">
        <v>65.495972234999996</v>
      </c>
      <c r="K48" s="98">
        <v>97.715932469999998</v>
      </c>
      <c r="L48" s="98">
        <v>0.95378505830000004</v>
      </c>
      <c r="M48" s="98">
        <v>0.77993633380000005</v>
      </c>
      <c r="N48" s="98">
        <v>1.1663848676999999</v>
      </c>
      <c r="O48" s="107">
        <v>99</v>
      </c>
      <c r="P48" s="107">
        <v>121</v>
      </c>
      <c r="Q48" s="108"/>
      <c r="R48" s="98"/>
      <c r="S48" s="98"/>
      <c r="T48" s="98">
        <v>0.97805739479999998</v>
      </c>
      <c r="U48" s="100">
        <v>81.818181817999999</v>
      </c>
      <c r="V48" s="98">
        <v>67.189413533999996</v>
      </c>
      <c r="W48" s="98">
        <v>99.631988492000005</v>
      </c>
      <c r="X48" s="98">
        <v>1.00278581</v>
      </c>
      <c r="Y48" s="98">
        <v>0.82245738960000003</v>
      </c>
      <c r="Z48" s="98">
        <v>1.2226522535</v>
      </c>
      <c r="AA48" s="107">
        <v>98</v>
      </c>
      <c r="AB48" s="107">
        <v>133</v>
      </c>
      <c r="AC48" s="108"/>
      <c r="AD48" s="98"/>
      <c r="AE48" s="98"/>
      <c r="AF48" s="98">
        <v>0.67041241929999995</v>
      </c>
      <c r="AG48" s="100">
        <v>73.684210526000001</v>
      </c>
      <c r="AH48" s="98">
        <v>60.449135495999997</v>
      </c>
      <c r="AI48" s="98">
        <v>89.817047611000007</v>
      </c>
      <c r="AJ48" s="98">
        <v>0.95760980179999999</v>
      </c>
      <c r="AK48" s="98">
        <v>0.78443144490000005</v>
      </c>
      <c r="AL48" s="98">
        <v>1.1690206179</v>
      </c>
      <c r="AM48" s="98">
        <v>0.46244018920000002</v>
      </c>
      <c r="AN48" s="98">
        <v>0.90058479530000002</v>
      </c>
      <c r="AO48" s="98">
        <v>0.68113288729999999</v>
      </c>
      <c r="AP48" s="98">
        <v>1.1907411735</v>
      </c>
      <c r="AQ48" s="98">
        <v>0.8753318511</v>
      </c>
      <c r="AR48" s="98">
        <v>1.0227272727000001</v>
      </c>
      <c r="AS48" s="98">
        <v>0.77238492729999997</v>
      </c>
      <c r="AT48" s="98">
        <v>1.3542095883</v>
      </c>
      <c r="AU48" s="97" t="s">
        <v>28</v>
      </c>
      <c r="AV48" s="97" t="s">
        <v>28</v>
      </c>
      <c r="AW48" s="97" t="s">
        <v>28</v>
      </c>
      <c r="AX48" s="97" t="s">
        <v>28</v>
      </c>
      <c r="AY48" s="97" t="s">
        <v>28</v>
      </c>
      <c r="AZ48" s="97" t="s">
        <v>28</v>
      </c>
      <c r="BA48" s="97" t="s">
        <v>28</v>
      </c>
      <c r="BB48" s="97" t="s">
        <v>28</v>
      </c>
      <c r="BC48" s="109" t="s">
        <v>28</v>
      </c>
      <c r="BD48" s="110">
        <v>96</v>
      </c>
      <c r="BE48" s="110">
        <v>99</v>
      </c>
      <c r="BF48" s="110">
        <v>98</v>
      </c>
    </row>
    <row r="49" spans="1:93" x14ac:dyDescent="0.3">
      <c r="A49" s="9"/>
      <c r="B49" t="s">
        <v>142</v>
      </c>
      <c r="C49" s="97">
        <v>64</v>
      </c>
      <c r="D49" s="107">
        <v>74</v>
      </c>
      <c r="E49" s="108"/>
      <c r="F49" s="98"/>
      <c r="G49" s="98"/>
      <c r="H49" s="98">
        <v>0.8070844345</v>
      </c>
      <c r="I49" s="100">
        <v>86.486486486000004</v>
      </c>
      <c r="J49" s="98">
        <v>67.693670221000005</v>
      </c>
      <c r="K49" s="98">
        <v>110.49648098999999</v>
      </c>
      <c r="L49" s="98">
        <v>1.031118982</v>
      </c>
      <c r="M49" s="98">
        <v>0.80628185679999997</v>
      </c>
      <c r="N49" s="98">
        <v>1.3186534535000001</v>
      </c>
      <c r="O49" s="107">
        <v>51</v>
      </c>
      <c r="P49" s="107">
        <v>62</v>
      </c>
      <c r="Q49" s="108"/>
      <c r="R49" s="98"/>
      <c r="S49" s="98"/>
      <c r="T49" s="98">
        <v>0.95377402109999998</v>
      </c>
      <c r="U49" s="100">
        <v>82.258064516000005</v>
      </c>
      <c r="V49" s="98">
        <v>62.515315852999997</v>
      </c>
      <c r="W49" s="98">
        <v>108.23570329</v>
      </c>
      <c r="X49" s="98">
        <v>1.0081771316000001</v>
      </c>
      <c r="Y49" s="98">
        <v>0.7655127692</v>
      </c>
      <c r="Z49" s="98">
        <v>1.327765087</v>
      </c>
      <c r="AA49" s="107">
        <v>59</v>
      </c>
      <c r="AB49" s="107">
        <v>65</v>
      </c>
      <c r="AC49" s="108"/>
      <c r="AD49" s="98"/>
      <c r="AE49" s="98"/>
      <c r="AF49" s="98">
        <v>0.20647996709999999</v>
      </c>
      <c r="AG49" s="100">
        <v>90.769230769000004</v>
      </c>
      <c r="AH49" s="98">
        <v>70.326928964999993</v>
      </c>
      <c r="AI49" s="98">
        <v>117.15360497</v>
      </c>
      <c r="AJ49" s="98">
        <v>1.1796489976</v>
      </c>
      <c r="AK49" s="98">
        <v>0.91291698649999997</v>
      </c>
      <c r="AL49" s="98">
        <v>1.5243135773000001</v>
      </c>
      <c r="AM49" s="98">
        <v>0.60658399569999999</v>
      </c>
      <c r="AN49" s="98">
        <v>1.1034690799</v>
      </c>
      <c r="AO49" s="98">
        <v>0.75859752660000002</v>
      </c>
      <c r="AP49" s="98">
        <v>1.6051252049</v>
      </c>
      <c r="AQ49" s="98">
        <v>0.78942921769999996</v>
      </c>
      <c r="AR49" s="98">
        <v>0.95110887099999997</v>
      </c>
      <c r="AS49" s="98">
        <v>0.65834900129999996</v>
      </c>
      <c r="AT49" s="98">
        <v>1.3740555278</v>
      </c>
      <c r="AU49" s="97" t="s">
        <v>28</v>
      </c>
      <c r="AV49" s="97" t="s">
        <v>28</v>
      </c>
      <c r="AW49" s="97" t="s">
        <v>28</v>
      </c>
      <c r="AX49" s="97" t="s">
        <v>28</v>
      </c>
      <c r="AY49" s="97" t="s">
        <v>28</v>
      </c>
      <c r="AZ49" s="97" t="s">
        <v>28</v>
      </c>
      <c r="BA49" s="97" t="s">
        <v>28</v>
      </c>
      <c r="BB49" s="97" t="s">
        <v>28</v>
      </c>
      <c r="BC49" s="109" t="s">
        <v>28</v>
      </c>
      <c r="BD49" s="110">
        <v>64</v>
      </c>
      <c r="BE49" s="110">
        <v>51</v>
      </c>
      <c r="BF49" s="110">
        <v>59</v>
      </c>
      <c r="BQ49" s="46"/>
    </row>
    <row r="50" spans="1:93" x14ac:dyDescent="0.3">
      <c r="A50" s="9"/>
      <c r="B50" t="s">
        <v>144</v>
      </c>
      <c r="C50" s="97">
        <v>46</v>
      </c>
      <c r="D50" s="107">
        <v>57</v>
      </c>
      <c r="E50" s="108"/>
      <c r="F50" s="98"/>
      <c r="G50" s="98"/>
      <c r="H50" s="98">
        <v>0.79413827810000004</v>
      </c>
      <c r="I50" s="100">
        <v>80.701754386000005</v>
      </c>
      <c r="J50" s="98">
        <v>60.447752129999998</v>
      </c>
      <c r="K50" s="98">
        <v>107.74218944</v>
      </c>
      <c r="L50" s="98">
        <v>0.96215159390000005</v>
      </c>
      <c r="M50" s="98">
        <v>0.72008368190000005</v>
      </c>
      <c r="N50" s="98">
        <v>1.2855945953000001</v>
      </c>
      <c r="O50" s="107">
        <v>52</v>
      </c>
      <c r="P50" s="107">
        <v>65</v>
      </c>
      <c r="Q50" s="108"/>
      <c r="R50" s="98"/>
      <c r="S50" s="98"/>
      <c r="T50" s="98">
        <v>0.88746051979999996</v>
      </c>
      <c r="U50" s="100">
        <v>80</v>
      </c>
      <c r="V50" s="98">
        <v>60.960647496</v>
      </c>
      <c r="W50" s="98">
        <v>104.98576152</v>
      </c>
      <c r="X50" s="98">
        <v>0.98050168090000001</v>
      </c>
      <c r="Y50" s="98">
        <v>0.74646898120000005</v>
      </c>
      <c r="Z50" s="98">
        <v>1.2879082326</v>
      </c>
      <c r="AA50" s="107">
        <v>29</v>
      </c>
      <c r="AB50" s="107">
        <v>44</v>
      </c>
      <c r="AC50" s="108"/>
      <c r="AD50" s="98"/>
      <c r="AE50" s="98"/>
      <c r="AF50" s="98">
        <v>0.40546234510000001</v>
      </c>
      <c r="AG50" s="100">
        <v>65.909090909</v>
      </c>
      <c r="AH50" s="98">
        <v>45.801654143</v>
      </c>
      <c r="AI50" s="98">
        <v>94.843916573000001</v>
      </c>
      <c r="AJ50" s="98">
        <v>0.85656331289999998</v>
      </c>
      <c r="AK50" s="98">
        <v>0.59475923480000004</v>
      </c>
      <c r="AL50" s="98">
        <v>1.2336096123</v>
      </c>
      <c r="AM50" s="98">
        <v>0.40316122589999998</v>
      </c>
      <c r="AN50" s="98">
        <v>0.82386363640000004</v>
      </c>
      <c r="AO50" s="98">
        <v>0.52309351999999998</v>
      </c>
      <c r="AP50" s="98">
        <v>1.2975715915999999</v>
      </c>
      <c r="AQ50" s="98">
        <v>0.96558322750000003</v>
      </c>
      <c r="AR50" s="98">
        <v>0.99130434779999999</v>
      </c>
      <c r="AS50" s="98">
        <v>0.66667644989999997</v>
      </c>
      <c r="AT50" s="98">
        <v>1.4740048343000001</v>
      </c>
      <c r="AU50" s="97" t="s">
        <v>28</v>
      </c>
      <c r="AV50" s="97" t="s">
        <v>28</v>
      </c>
      <c r="AW50" s="97" t="s">
        <v>28</v>
      </c>
      <c r="AX50" s="97" t="s">
        <v>28</v>
      </c>
      <c r="AY50" s="97" t="s">
        <v>28</v>
      </c>
      <c r="AZ50" s="97" t="s">
        <v>28</v>
      </c>
      <c r="BA50" s="97" t="s">
        <v>28</v>
      </c>
      <c r="BB50" s="97" t="s">
        <v>28</v>
      </c>
      <c r="BC50" s="109" t="s">
        <v>28</v>
      </c>
      <c r="BD50" s="110">
        <v>46</v>
      </c>
      <c r="BE50" s="110">
        <v>52</v>
      </c>
      <c r="BF50" s="110">
        <v>29</v>
      </c>
    </row>
    <row r="51" spans="1:93" x14ac:dyDescent="0.3">
      <c r="A51" s="9"/>
      <c r="B51" t="s">
        <v>145</v>
      </c>
      <c r="C51" s="97">
        <v>16</v>
      </c>
      <c r="D51" s="107">
        <v>20</v>
      </c>
      <c r="E51" s="108"/>
      <c r="F51" s="98"/>
      <c r="G51" s="98"/>
      <c r="H51" s="98">
        <v>0.85003001570000003</v>
      </c>
      <c r="I51" s="100">
        <v>80</v>
      </c>
      <c r="J51" s="98">
        <v>49.010552816999997</v>
      </c>
      <c r="K51" s="98">
        <v>130.58412182999999</v>
      </c>
      <c r="L51" s="98">
        <v>0.95378505830000004</v>
      </c>
      <c r="M51" s="98">
        <v>0.58403512189999995</v>
      </c>
      <c r="N51" s="98">
        <v>1.5576219706000001</v>
      </c>
      <c r="O51" s="107">
        <v>10</v>
      </c>
      <c r="P51" s="107">
        <v>19</v>
      </c>
      <c r="Q51" s="108"/>
      <c r="R51" s="98"/>
      <c r="S51" s="98"/>
      <c r="T51" s="98">
        <v>0.16591457749999999</v>
      </c>
      <c r="U51" s="100">
        <v>52.631578947000001</v>
      </c>
      <c r="V51" s="98">
        <v>28.318668954</v>
      </c>
      <c r="W51" s="98">
        <v>97.818266351999995</v>
      </c>
      <c r="X51" s="98">
        <v>0.64506689530000005</v>
      </c>
      <c r="Y51" s="98">
        <v>0.34694228040000002</v>
      </c>
      <c r="Z51" s="98">
        <v>1.1993675114</v>
      </c>
      <c r="AA51" s="107">
        <v>14</v>
      </c>
      <c r="AB51" s="107">
        <v>19</v>
      </c>
      <c r="AC51" s="108"/>
      <c r="AD51" s="98"/>
      <c r="AE51" s="98"/>
      <c r="AF51" s="98">
        <v>0.8713891091</v>
      </c>
      <c r="AG51" s="100">
        <v>73.684210526000001</v>
      </c>
      <c r="AH51" s="98">
        <v>43.639649435000003</v>
      </c>
      <c r="AI51" s="98">
        <v>124.41353107</v>
      </c>
      <c r="AJ51" s="98">
        <v>0.95760980179999999</v>
      </c>
      <c r="AK51" s="98">
        <v>0.56682528539999999</v>
      </c>
      <c r="AL51" s="98">
        <v>1.6178116186</v>
      </c>
      <c r="AM51" s="98">
        <v>0.4164143642</v>
      </c>
      <c r="AN51" s="98">
        <v>1.4</v>
      </c>
      <c r="AO51" s="98">
        <v>0.6218664317</v>
      </c>
      <c r="AP51" s="98">
        <v>3.1518022201</v>
      </c>
      <c r="AQ51" s="98">
        <v>0.298947768</v>
      </c>
      <c r="AR51" s="98">
        <v>0.65789473679999999</v>
      </c>
      <c r="AS51" s="98">
        <v>0.29855620399999999</v>
      </c>
      <c r="AT51" s="98">
        <v>1.4497286574999999</v>
      </c>
      <c r="AU51" s="97" t="s">
        <v>28</v>
      </c>
      <c r="AV51" s="97" t="s">
        <v>28</v>
      </c>
      <c r="AW51" s="97" t="s">
        <v>28</v>
      </c>
      <c r="AX51" s="97" t="s">
        <v>28</v>
      </c>
      <c r="AY51" s="97" t="s">
        <v>28</v>
      </c>
      <c r="AZ51" s="97" t="s">
        <v>28</v>
      </c>
      <c r="BA51" s="97" t="s">
        <v>28</v>
      </c>
      <c r="BB51" s="97" t="s">
        <v>28</v>
      </c>
      <c r="BC51" s="109" t="s">
        <v>28</v>
      </c>
      <c r="BD51" s="110">
        <v>16</v>
      </c>
      <c r="BE51" s="110">
        <v>10</v>
      </c>
      <c r="BF51" s="110">
        <v>14</v>
      </c>
      <c r="BQ51" s="46"/>
      <c r="CC51" s="4"/>
      <c r="CO51" s="4"/>
    </row>
    <row r="52" spans="1:93" s="3" customFormat="1" x14ac:dyDescent="0.3">
      <c r="A52" s="9"/>
      <c r="B52" s="3" t="s">
        <v>80</v>
      </c>
      <c r="C52" s="103">
        <v>79</v>
      </c>
      <c r="D52" s="104">
        <v>85</v>
      </c>
      <c r="E52" s="99"/>
      <c r="F52" s="105"/>
      <c r="G52" s="105"/>
      <c r="H52" s="105">
        <v>0.36403865149999998</v>
      </c>
      <c r="I52" s="106">
        <v>92.941176471000006</v>
      </c>
      <c r="J52" s="105">
        <v>74.548774722999994</v>
      </c>
      <c r="K52" s="105">
        <v>115.87128448</v>
      </c>
      <c r="L52" s="105">
        <v>1.1080738178</v>
      </c>
      <c r="M52" s="105">
        <v>0.88783596389999997</v>
      </c>
      <c r="N52" s="105">
        <v>1.3829441872999999</v>
      </c>
      <c r="O52" s="104">
        <v>67</v>
      </c>
      <c r="P52" s="104">
        <v>85</v>
      </c>
      <c r="Q52" s="99"/>
      <c r="R52" s="105"/>
      <c r="S52" s="105"/>
      <c r="T52" s="105">
        <v>0.77853529830000001</v>
      </c>
      <c r="U52" s="106">
        <v>78.823529411999999</v>
      </c>
      <c r="V52" s="105">
        <v>62.039038365000003</v>
      </c>
      <c r="W52" s="105">
        <v>100.14901831</v>
      </c>
      <c r="X52" s="105">
        <v>0.96608253850000003</v>
      </c>
      <c r="Y52" s="105">
        <v>0.75958074249999996</v>
      </c>
      <c r="Z52" s="105">
        <v>1.2287245041999999</v>
      </c>
      <c r="AA52" s="104">
        <v>65</v>
      </c>
      <c r="AB52" s="104">
        <v>87</v>
      </c>
      <c r="AC52" s="99"/>
      <c r="AD52" s="105"/>
      <c r="AE52" s="105"/>
      <c r="AF52" s="105">
        <v>0.81321414999999997</v>
      </c>
      <c r="AG52" s="106">
        <v>74.712643678000006</v>
      </c>
      <c r="AH52" s="105">
        <v>58.588927288000001</v>
      </c>
      <c r="AI52" s="105">
        <v>95.273618816999999</v>
      </c>
      <c r="AJ52" s="105">
        <v>0.9709754558</v>
      </c>
      <c r="AK52" s="105">
        <v>0.76050184369999996</v>
      </c>
      <c r="AL52" s="105">
        <v>1.2396989483</v>
      </c>
      <c r="AM52" s="105">
        <v>0.75834398169999995</v>
      </c>
      <c r="AN52" s="105">
        <v>0.94784697200000001</v>
      </c>
      <c r="AO52" s="105">
        <v>0.67382333449999998</v>
      </c>
      <c r="AP52" s="105">
        <v>1.3333077623</v>
      </c>
      <c r="AQ52" s="105">
        <v>0.3211952247</v>
      </c>
      <c r="AR52" s="105">
        <v>0.8481012658</v>
      </c>
      <c r="AS52" s="105">
        <v>0.61245968669999995</v>
      </c>
      <c r="AT52" s="105">
        <v>1.1744050632</v>
      </c>
      <c r="AU52" s="103" t="s">
        <v>28</v>
      </c>
      <c r="AV52" s="103" t="s">
        <v>28</v>
      </c>
      <c r="AW52" s="103" t="s">
        <v>28</v>
      </c>
      <c r="AX52" s="103" t="s">
        <v>28</v>
      </c>
      <c r="AY52" s="103" t="s">
        <v>28</v>
      </c>
      <c r="AZ52" s="103" t="s">
        <v>28</v>
      </c>
      <c r="BA52" s="103" t="s">
        <v>28</v>
      </c>
      <c r="BB52" s="103" t="s">
        <v>28</v>
      </c>
      <c r="BC52" s="101" t="s">
        <v>28</v>
      </c>
      <c r="BD52" s="102">
        <v>79</v>
      </c>
      <c r="BE52" s="102">
        <v>67</v>
      </c>
      <c r="BF52" s="102">
        <v>65</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7">
        <v>112</v>
      </c>
      <c r="D53" s="107">
        <v>132</v>
      </c>
      <c r="E53" s="108"/>
      <c r="F53" s="98"/>
      <c r="G53" s="98"/>
      <c r="H53" s="98">
        <v>0.90359986000000003</v>
      </c>
      <c r="I53" s="100">
        <v>84.848484847999998</v>
      </c>
      <c r="J53" s="98">
        <v>70.503894263000007</v>
      </c>
      <c r="K53" s="98">
        <v>102.11159902999999</v>
      </c>
      <c r="L53" s="98">
        <v>1.0115902134000001</v>
      </c>
      <c r="M53" s="98">
        <v>0.83949206980000002</v>
      </c>
      <c r="N53" s="98">
        <v>1.2189689417</v>
      </c>
      <c r="O53" s="107">
        <v>101</v>
      </c>
      <c r="P53" s="107">
        <v>121</v>
      </c>
      <c r="Q53" s="108"/>
      <c r="R53" s="98"/>
      <c r="S53" s="98"/>
      <c r="T53" s="98">
        <v>0.82004913329999995</v>
      </c>
      <c r="U53" s="100">
        <v>83.471074380000005</v>
      </c>
      <c r="V53" s="98">
        <v>68.681264795000004</v>
      </c>
      <c r="W53" s="98">
        <v>101.44571855</v>
      </c>
      <c r="X53" s="98">
        <v>1.0230441092</v>
      </c>
      <c r="Y53" s="98">
        <v>0.84070840759999999</v>
      </c>
      <c r="Z53" s="98">
        <v>1.2449253984999999</v>
      </c>
      <c r="AA53" s="107">
        <v>94</v>
      </c>
      <c r="AB53" s="107">
        <v>122</v>
      </c>
      <c r="AC53" s="108"/>
      <c r="AD53" s="98"/>
      <c r="AE53" s="98"/>
      <c r="AF53" s="98">
        <v>0.98970506579999995</v>
      </c>
      <c r="AG53" s="100">
        <v>77.049180328000006</v>
      </c>
      <c r="AH53" s="98">
        <v>62.946746417999996</v>
      </c>
      <c r="AI53" s="98">
        <v>94.311088769999998</v>
      </c>
      <c r="AJ53" s="98">
        <v>1.0013413969</v>
      </c>
      <c r="AK53" s="98">
        <v>0.81686723819999996</v>
      </c>
      <c r="AL53" s="98">
        <v>1.2274755876000001</v>
      </c>
      <c r="AM53" s="98">
        <v>0.57643339559999995</v>
      </c>
      <c r="AN53" s="98">
        <v>0.92306443760000001</v>
      </c>
      <c r="AO53" s="98">
        <v>0.69701444260000001</v>
      </c>
      <c r="AP53" s="98">
        <v>1.222425109</v>
      </c>
      <c r="AQ53" s="98">
        <v>0.90505771639999999</v>
      </c>
      <c r="AR53" s="98">
        <v>0.98376623379999995</v>
      </c>
      <c r="AS53" s="98">
        <v>0.75177748209999995</v>
      </c>
      <c r="AT53" s="98">
        <v>1.2873436965</v>
      </c>
      <c r="AU53" s="97" t="s">
        <v>28</v>
      </c>
      <c r="AV53" s="97" t="s">
        <v>28</v>
      </c>
      <c r="AW53" s="97" t="s">
        <v>28</v>
      </c>
      <c r="AX53" s="97" t="s">
        <v>28</v>
      </c>
      <c r="AY53" s="97" t="s">
        <v>28</v>
      </c>
      <c r="AZ53" s="97" t="s">
        <v>28</v>
      </c>
      <c r="BA53" s="97" t="s">
        <v>28</v>
      </c>
      <c r="BB53" s="97" t="s">
        <v>28</v>
      </c>
      <c r="BC53" s="109" t="s">
        <v>28</v>
      </c>
      <c r="BD53" s="110">
        <v>112</v>
      </c>
      <c r="BE53" s="110">
        <v>101</v>
      </c>
      <c r="BF53" s="110">
        <v>94</v>
      </c>
    </row>
    <row r="54" spans="1:93" x14ac:dyDescent="0.3">
      <c r="A54" s="9"/>
      <c r="B54" t="s">
        <v>79</v>
      </c>
      <c r="C54" s="97">
        <v>58</v>
      </c>
      <c r="D54" s="107">
        <v>64</v>
      </c>
      <c r="E54" s="108"/>
      <c r="F54" s="98"/>
      <c r="G54" s="98"/>
      <c r="H54" s="98">
        <v>0.55703671310000002</v>
      </c>
      <c r="I54" s="100">
        <v>90.625</v>
      </c>
      <c r="J54" s="98">
        <v>70.061556475000003</v>
      </c>
      <c r="K54" s="98">
        <v>117.22392476</v>
      </c>
      <c r="L54" s="98">
        <v>1.0804596364000001</v>
      </c>
      <c r="M54" s="98">
        <v>0.83452391459999997</v>
      </c>
      <c r="N54" s="98">
        <v>1.3988730646</v>
      </c>
      <c r="O54" s="107">
        <v>47</v>
      </c>
      <c r="P54" s="107">
        <v>59</v>
      </c>
      <c r="Q54" s="108"/>
      <c r="R54" s="98"/>
      <c r="S54" s="98"/>
      <c r="T54" s="98">
        <v>0.87003906499999994</v>
      </c>
      <c r="U54" s="100">
        <v>79.661016949</v>
      </c>
      <c r="V54" s="98">
        <v>59.852919665000002</v>
      </c>
      <c r="W54" s="98">
        <v>106.02452907999999</v>
      </c>
      <c r="X54" s="98">
        <v>0.97634701280000002</v>
      </c>
      <c r="Y54" s="98">
        <v>0.73293760009999998</v>
      </c>
      <c r="Z54" s="98">
        <v>1.3005929688</v>
      </c>
      <c r="AA54" s="107">
        <v>43</v>
      </c>
      <c r="AB54" s="107">
        <v>55</v>
      </c>
      <c r="AC54" s="108"/>
      <c r="AD54" s="98"/>
      <c r="AE54" s="98"/>
      <c r="AF54" s="98">
        <v>0.91705947779999997</v>
      </c>
      <c r="AG54" s="100">
        <v>78.181818182000001</v>
      </c>
      <c r="AH54" s="98">
        <v>57.982741789000002</v>
      </c>
      <c r="AI54" s="98">
        <v>105.41751745000001</v>
      </c>
      <c r="AJ54" s="98">
        <v>1.0160613090999999</v>
      </c>
      <c r="AK54" s="98">
        <v>0.75280401200000002</v>
      </c>
      <c r="AL54" s="98">
        <v>1.3713802895</v>
      </c>
      <c r="AM54" s="98">
        <v>0.92922569320000004</v>
      </c>
      <c r="AN54" s="98">
        <v>0.98143133459999998</v>
      </c>
      <c r="AO54" s="98">
        <v>0.64898309089999995</v>
      </c>
      <c r="AP54" s="98">
        <v>1.4841796004000001</v>
      </c>
      <c r="AQ54" s="98">
        <v>0.51115807999999996</v>
      </c>
      <c r="AR54" s="98">
        <v>0.87901811809999997</v>
      </c>
      <c r="AS54" s="98">
        <v>0.59833035869999995</v>
      </c>
      <c r="AT54" s="98">
        <v>1.2913816601000001</v>
      </c>
      <c r="AU54" s="97" t="s">
        <v>28</v>
      </c>
      <c r="AV54" s="97" t="s">
        <v>28</v>
      </c>
      <c r="AW54" s="97" t="s">
        <v>28</v>
      </c>
      <c r="AX54" s="97" t="s">
        <v>28</v>
      </c>
      <c r="AY54" s="97" t="s">
        <v>28</v>
      </c>
      <c r="AZ54" s="97" t="s">
        <v>28</v>
      </c>
      <c r="BA54" s="97" t="s">
        <v>28</v>
      </c>
      <c r="BB54" s="97" t="s">
        <v>28</v>
      </c>
      <c r="BC54" s="109" t="s">
        <v>28</v>
      </c>
      <c r="BD54" s="110">
        <v>58</v>
      </c>
      <c r="BE54" s="110">
        <v>47</v>
      </c>
      <c r="BF54" s="110">
        <v>43</v>
      </c>
    </row>
    <row r="55" spans="1:93" x14ac:dyDescent="0.3">
      <c r="A55" s="9"/>
      <c r="B55" t="s">
        <v>84</v>
      </c>
      <c r="C55" s="97">
        <v>81</v>
      </c>
      <c r="D55" s="107">
        <v>101</v>
      </c>
      <c r="E55" s="108"/>
      <c r="F55" s="98"/>
      <c r="G55" s="98"/>
      <c r="H55" s="98">
        <v>0.687986247</v>
      </c>
      <c r="I55" s="100">
        <v>80.198019802000005</v>
      </c>
      <c r="J55" s="98">
        <v>64.503858761000004</v>
      </c>
      <c r="K55" s="98">
        <v>99.710660783999998</v>
      </c>
      <c r="L55" s="98">
        <v>0.95614591240000002</v>
      </c>
      <c r="M55" s="98">
        <v>0.76819602850000002</v>
      </c>
      <c r="N55" s="98">
        <v>1.1900803596</v>
      </c>
      <c r="O55" s="107">
        <v>69</v>
      </c>
      <c r="P55" s="107">
        <v>93</v>
      </c>
      <c r="Q55" s="108"/>
      <c r="R55" s="98"/>
      <c r="S55" s="98"/>
      <c r="T55" s="98">
        <v>0.43188727690000001</v>
      </c>
      <c r="U55" s="100">
        <v>74.193548387000007</v>
      </c>
      <c r="V55" s="98">
        <v>58.599447085000001</v>
      </c>
      <c r="W55" s="98">
        <v>93.937449857999994</v>
      </c>
      <c r="X55" s="98">
        <v>0.90933623630000004</v>
      </c>
      <c r="Y55" s="98">
        <v>0.71745683380000003</v>
      </c>
      <c r="Z55" s="98">
        <v>1.1525326008000001</v>
      </c>
      <c r="AA55" s="107">
        <v>65</v>
      </c>
      <c r="AB55" s="107">
        <v>84</v>
      </c>
      <c r="AC55" s="108"/>
      <c r="AD55" s="98"/>
      <c r="AE55" s="98"/>
      <c r="AF55" s="98">
        <v>0.96393032030000003</v>
      </c>
      <c r="AG55" s="100">
        <v>77.380952381</v>
      </c>
      <c r="AH55" s="98">
        <v>60.681388976999997</v>
      </c>
      <c r="AI55" s="98">
        <v>98.676248060999995</v>
      </c>
      <c r="AJ55" s="98">
        <v>1.0056531506999999</v>
      </c>
      <c r="AK55" s="98">
        <v>0.78766262379999996</v>
      </c>
      <c r="AL55" s="98">
        <v>1.2839739107999999</v>
      </c>
      <c r="AM55" s="98">
        <v>0.80773320469999998</v>
      </c>
      <c r="AN55" s="98">
        <v>1.0429606625000001</v>
      </c>
      <c r="AO55" s="98">
        <v>0.74325379390000001</v>
      </c>
      <c r="AP55" s="98">
        <v>1.4635202034000001</v>
      </c>
      <c r="AQ55" s="98">
        <v>0.63476505240000003</v>
      </c>
      <c r="AR55" s="98">
        <v>0.92512943049999996</v>
      </c>
      <c r="AS55" s="98">
        <v>0.6710500586</v>
      </c>
      <c r="AT55" s="98">
        <v>1.2754107568999999</v>
      </c>
      <c r="AU55" s="97" t="s">
        <v>28</v>
      </c>
      <c r="AV55" s="97" t="s">
        <v>28</v>
      </c>
      <c r="AW55" s="97" t="s">
        <v>28</v>
      </c>
      <c r="AX55" s="97" t="s">
        <v>28</v>
      </c>
      <c r="AY55" s="97" t="s">
        <v>28</v>
      </c>
      <c r="AZ55" s="97" t="s">
        <v>28</v>
      </c>
      <c r="BA55" s="97" t="s">
        <v>28</v>
      </c>
      <c r="BB55" s="97" t="s">
        <v>28</v>
      </c>
      <c r="BC55" s="109" t="s">
        <v>28</v>
      </c>
      <c r="BD55" s="110">
        <v>81</v>
      </c>
      <c r="BE55" s="110">
        <v>69</v>
      </c>
      <c r="BF55" s="110">
        <v>65</v>
      </c>
    </row>
    <row r="56" spans="1:93" x14ac:dyDescent="0.3">
      <c r="A56" s="9"/>
      <c r="B56" t="s">
        <v>81</v>
      </c>
      <c r="C56" s="97">
        <v>65</v>
      </c>
      <c r="D56" s="107">
        <v>78</v>
      </c>
      <c r="E56" s="108"/>
      <c r="F56" s="98"/>
      <c r="G56" s="98"/>
      <c r="H56" s="98">
        <v>0.95840599709999996</v>
      </c>
      <c r="I56" s="100">
        <v>83.333333332999999</v>
      </c>
      <c r="J56" s="98">
        <v>65.349188128999998</v>
      </c>
      <c r="K56" s="98">
        <v>106.26672868</v>
      </c>
      <c r="L56" s="98">
        <v>0.99352610240000006</v>
      </c>
      <c r="M56" s="98">
        <v>0.77835147680000005</v>
      </c>
      <c r="N56" s="98">
        <v>1.2681855764000001</v>
      </c>
      <c r="O56" s="107">
        <v>78</v>
      </c>
      <c r="P56" s="107">
        <v>98</v>
      </c>
      <c r="Q56" s="108"/>
      <c r="R56" s="98"/>
      <c r="S56" s="98"/>
      <c r="T56" s="98">
        <v>0.82744129060000005</v>
      </c>
      <c r="U56" s="100">
        <v>79.591836735000001</v>
      </c>
      <c r="V56" s="98">
        <v>63.751283250999997</v>
      </c>
      <c r="W56" s="98">
        <v>99.368360160999998</v>
      </c>
      <c r="X56" s="98">
        <v>0.97549912130000005</v>
      </c>
      <c r="Y56" s="98">
        <v>0.78048128829999996</v>
      </c>
      <c r="Z56" s="98">
        <v>1.2192458037</v>
      </c>
      <c r="AA56" s="107">
        <v>38</v>
      </c>
      <c r="AB56" s="107">
        <v>55</v>
      </c>
      <c r="AC56" s="108"/>
      <c r="AD56" s="98"/>
      <c r="AE56" s="98"/>
      <c r="AF56" s="98">
        <v>0.50807153090000001</v>
      </c>
      <c r="AG56" s="100">
        <v>69.090909091</v>
      </c>
      <c r="AH56" s="98">
        <v>50.273345069000001</v>
      </c>
      <c r="AI56" s="98">
        <v>94.951981262999993</v>
      </c>
      <c r="AJ56" s="98">
        <v>0.89791464529999998</v>
      </c>
      <c r="AK56" s="98">
        <v>0.65274974819999998</v>
      </c>
      <c r="AL56" s="98">
        <v>1.2351605075000001</v>
      </c>
      <c r="AM56" s="98">
        <v>0.47448205710000002</v>
      </c>
      <c r="AN56" s="98">
        <v>0.86806526809999995</v>
      </c>
      <c r="AO56" s="98">
        <v>0.58906070600000005</v>
      </c>
      <c r="AP56" s="98">
        <v>1.2792184268</v>
      </c>
      <c r="AQ56" s="98">
        <v>0.78444848499999997</v>
      </c>
      <c r="AR56" s="98">
        <v>0.95510204080000005</v>
      </c>
      <c r="AS56" s="98">
        <v>0.6872199054</v>
      </c>
      <c r="AT56" s="98">
        <v>1.3274061202</v>
      </c>
      <c r="AU56" s="97" t="s">
        <v>28</v>
      </c>
      <c r="AV56" s="97" t="s">
        <v>28</v>
      </c>
      <c r="AW56" s="97" t="s">
        <v>28</v>
      </c>
      <c r="AX56" s="97" t="s">
        <v>28</v>
      </c>
      <c r="AY56" s="97" t="s">
        <v>28</v>
      </c>
      <c r="AZ56" s="97" t="s">
        <v>28</v>
      </c>
      <c r="BA56" s="97" t="s">
        <v>28</v>
      </c>
      <c r="BB56" s="97" t="s">
        <v>28</v>
      </c>
      <c r="BC56" s="109" t="s">
        <v>28</v>
      </c>
      <c r="BD56" s="110">
        <v>65</v>
      </c>
      <c r="BE56" s="110">
        <v>78</v>
      </c>
      <c r="BF56" s="110">
        <v>38</v>
      </c>
    </row>
    <row r="57" spans="1:93" x14ac:dyDescent="0.3">
      <c r="A57" s="9"/>
      <c r="B57" t="s">
        <v>82</v>
      </c>
      <c r="C57" s="97">
        <v>31</v>
      </c>
      <c r="D57" s="107">
        <v>35</v>
      </c>
      <c r="E57" s="108"/>
      <c r="F57" s="98"/>
      <c r="G57" s="98"/>
      <c r="H57" s="98">
        <v>0.76214071589999999</v>
      </c>
      <c r="I57" s="100">
        <v>88.571428570999998</v>
      </c>
      <c r="J57" s="98">
        <v>62.289284062</v>
      </c>
      <c r="K57" s="98">
        <v>125.94297843</v>
      </c>
      <c r="L57" s="98">
        <v>1.0559763146000001</v>
      </c>
      <c r="M57" s="98">
        <v>0.74213014980000003</v>
      </c>
      <c r="N57" s="98">
        <v>1.5025477368</v>
      </c>
      <c r="O57" s="107">
        <v>45</v>
      </c>
      <c r="P57" s="107">
        <v>56</v>
      </c>
      <c r="Q57" s="108"/>
      <c r="R57" s="98"/>
      <c r="S57" s="98"/>
      <c r="T57" s="98">
        <v>0.91882497819999998</v>
      </c>
      <c r="U57" s="100">
        <v>80.357142856999999</v>
      </c>
      <c r="V57" s="98">
        <v>59.997734598999998</v>
      </c>
      <c r="W57" s="98">
        <v>107.62523704</v>
      </c>
      <c r="X57" s="98">
        <v>0.98487892050000003</v>
      </c>
      <c r="Y57" s="98">
        <v>0.73472461860000005</v>
      </c>
      <c r="Z57" s="98">
        <v>1.3202041466000001</v>
      </c>
      <c r="AA57" s="107">
        <v>47</v>
      </c>
      <c r="AB57" s="107">
        <v>60</v>
      </c>
      <c r="AC57" s="108"/>
      <c r="AD57" s="98"/>
      <c r="AE57" s="98"/>
      <c r="AF57" s="98">
        <v>0.90284653120000002</v>
      </c>
      <c r="AG57" s="100">
        <v>78.333333332999999</v>
      </c>
      <c r="AH57" s="98">
        <v>58.855371003999998</v>
      </c>
      <c r="AI57" s="98">
        <v>104.25745359</v>
      </c>
      <c r="AJ57" s="98">
        <v>1.0180304201999999</v>
      </c>
      <c r="AK57" s="98">
        <v>0.76409920669999998</v>
      </c>
      <c r="AL57" s="98">
        <v>1.3563499704999999</v>
      </c>
      <c r="AM57" s="98">
        <v>0.90265984200000005</v>
      </c>
      <c r="AN57" s="98">
        <v>0.97481481479999998</v>
      </c>
      <c r="AO57" s="98">
        <v>0.6477275589</v>
      </c>
      <c r="AP57" s="98">
        <v>1.4670734787999999</v>
      </c>
      <c r="AQ57" s="98">
        <v>0.67668993489999996</v>
      </c>
      <c r="AR57" s="98">
        <v>0.90725806450000002</v>
      </c>
      <c r="AS57" s="98">
        <v>0.57418491449999998</v>
      </c>
      <c r="AT57" s="98">
        <v>1.4335402668999999</v>
      </c>
      <c r="AU57" s="97" t="s">
        <v>28</v>
      </c>
      <c r="AV57" s="97" t="s">
        <v>28</v>
      </c>
      <c r="AW57" s="97" t="s">
        <v>28</v>
      </c>
      <c r="AX57" s="97" t="s">
        <v>28</v>
      </c>
      <c r="AY57" s="97" t="s">
        <v>28</v>
      </c>
      <c r="AZ57" s="97" t="s">
        <v>28</v>
      </c>
      <c r="BA57" s="97" t="s">
        <v>28</v>
      </c>
      <c r="BB57" s="97" t="s">
        <v>28</v>
      </c>
      <c r="BC57" s="109" t="s">
        <v>28</v>
      </c>
      <c r="BD57" s="110">
        <v>31</v>
      </c>
      <c r="BE57" s="110">
        <v>45</v>
      </c>
      <c r="BF57" s="110">
        <v>47</v>
      </c>
    </row>
    <row r="58" spans="1:93" x14ac:dyDescent="0.3">
      <c r="A58" s="9"/>
      <c r="B58" t="s">
        <v>86</v>
      </c>
      <c r="C58" s="97">
        <v>50</v>
      </c>
      <c r="D58" s="107">
        <v>61</v>
      </c>
      <c r="E58" s="108"/>
      <c r="F58" s="98"/>
      <c r="G58" s="98"/>
      <c r="H58" s="98">
        <v>0.87106706560000002</v>
      </c>
      <c r="I58" s="100">
        <v>81.967213115000007</v>
      </c>
      <c r="J58" s="98">
        <v>62.124383596000001</v>
      </c>
      <c r="K58" s="98">
        <v>108.14793865</v>
      </c>
      <c r="L58" s="98">
        <v>0.97723878929999997</v>
      </c>
      <c r="M58" s="98">
        <v>0.74003067840000003</v>
      </c>
      <c r="N58" s="98">
        <v>1.2904811639</v>
      </c>
      <c r="O58" s="107">
        <v>52</v>
      </c>
      <c r="P58" s="107">
        <v>71</v>
      </c>
      <c r="Q58" s="108"/>
      <c r="R58" s="98"/>
      <c r="S58" s="98"/>
      <c r="T58" s="98">
        <v>0.43770431599999998</v>
      </c>
      <c r="U58" s="100">
        <v>73.239436620000006</v>
      </c>
      <c r="V58" s="98">
        <v>55.809043482</v>
      </c>
      <c r="W58" s="98">
        <v>96.113725333999994</v>
      </c>
      <c r="X58" s="98">
        <v>0.89764238389999995</v>
      </c>
      <c r="Y58" s="98">
        <v>0.68338709549999999</v>
      </c>
      <c r="Z58" s="98">
        <v>1.1790709171</v>
      </c>
      <c r="AA58" s="107">
        <v>33</v>
      </c>
      <c r="AB58" s="107">
        <v>46</v>
      </c>
      <c r="AC58" s="108"/>
      <c r="AD58" s="98"/>
      <c r="AE58" s="98"/>
      <c r="AF58" s="98">
        <v>0.68806577319999995</v>
      </c>
      <c r="AG58" s="100">
        <v>71.739130435000007</v>
      </c>
      <c r="AH58" s="98">
        <v>51.001263899999998</v>
      </c>
      <c r="AI58" s="98">
        <v>100.90931953</v>
      </c>
      <c r="AJ58" s="98">
        <v>0.93233128220000006</v>
      </c>
      <c r="AK58" s="98">
        <v>0.66224302810000002</v>
      </c>
      <c r="AL58" s="98">
        <v>1.3125719453</v>
      </c>
      <c r="AM58" s="98">
        <v>0.9259056322</v>
      </c>
      <c r="AN58" s="98">
        <v>0.97951505019999996</v>
      </c>
      <c r="AO58" s="98">
        <v>0.63323670460000003</v>
      </c>
      <c r="AP58" s="98">
        <v>1.5151518011</v>
      </c>
      <c r="AQ58" s="98">
        <v>0.56975076729999996</v>
      </c>
      <c r="AR58" s="98">
        <v>0.89352112679999995</v>
      </c>
      <c r="AS58" s="98">
        <v>0.6060513032</v>
      </c>
      <c r="AT58" s="98">
        <v>1.3173472275</v>
      </c>
      <c r="AU58" s="97" t="s">
        <v>28</v>
      </c>
      <c r="AV58" s="97" t="s">
        <v>28</v>
      </c>
      <c r="AW58" s="97" t="s">
        <v>28</v>
      </c>
      <c r="AX58" s="97" t="s">
        <v>28</v>
      </c>
      <c r="AY58" s="97" t="s">
        <v>28</v>
      </c>
      <c r="AZ58" s="97" t="s">
        <v>28</v>
      </c>
      <c r="BA58" s="97" t="s">
        <v>28</v>
      </c>
      <c r="BB58" s="97" t="s">
        <v>28</v>
      </c>
      <c r="BC58" s="109" t="s">
        <v>28</v>
      </c>
      <c r="BD58" s="110">
        <v>50</v>
      </c>
      <c r="BE58" s="110">
        <v>52</v>
      </c>
      <c r="BF58" s="110">
        <v>33</v>
      </c>
    </row>
    <row r="59" spans="1:93" x14ac:dyDescent="0.3">
      <c r="A59" s="9"/>
      <c r="B59" t="s">
        <v>89</v>
      </c>
      <c r="C59" s="97">
        <v>41</v>
      </c>
      <c r="D59" s="107">
        <v>48</v>
      </c>
      <c r="E59" s="108"/>
      <c r="F59" s="98"/>
      <c r="G59" s="98"/>
      <c r="H59" s="98">
        <v>0.9074729399</v>
      </c>
      <c r="I59" s="100">
        <v>85.416666667000001</v>
      </c>
      <c r="J59" s="98">
        <v>62.893718456000002</v>
      </c>
      <c r="K59" s="98">
        <v>116.00533604</v>
      </c>
      <c r="L59" s="98">
        <v>1.0183642550000001</v>
      </c>
      <c r="M59" s="98">
        <v>0.74925566290000001</v>
      </c>
      <c r="N59" s="98">
        <v>1.3841280182</v>
      </c>
      <c r="O59" s="107">
        <v>38</v>
      </c>
      <c r="P59" s="107">
        <v>45</v>
      </c>
      <c r="Q59" s="108"/>
      <c r="R59" s="98"/>
      <c r="S59" s="98"/>
      <c r="T59" s="98">
        <v>0.83258212129999998</v>
      </c>
      <c r="U59" s="100">
        <v>84.444444443999998</v>
      </c>
      <c r="V59" s="98">
        <v>61.445199529</v>
      </c>
      <c r="W59" s="98">
        <v>116.05242154</v>
      </c>
      <c r="X59" s="98">
        <v>1.0349739965</v>
      </c>
      <c r="Y59" s="98">
        <v>0.75250173109999996</v>
      </c>
      <c r="Z59" s="98">
        <v>1.4234800123</v>
      </c>
      <c r="AA59" s="107">
        <v>39</v>
      </c>
      <c r="AB59" s="107">
        <v>53</v>
      </c>
      <c r="AC59" s="108"/>
      <c r="AD59" s="98"/>
      <c r="AE59" s="98"/>
      <c r="AF59" s="98">
        <v>0.78094634409999997</v>
      </c>
      <c r="AG59" s="100">
        <v>73.584905660000004</v>
      </c>
      <c r="AH59" s="98">
        <v>53.76348419</v>
      </c>
      <c r="AI59" s="98">
        <v>100.71405197</v>
      </c>
      <c r="AJ59" s="98">
        <v>0.95631922250000001</v>
      </c>
      <c r="AK59" s="98">
        <v>0.69805726960000003</v>
      </c>
      <c r="AL59" s="98">
        <v>1.3101309808999999</v>
      </c>
      <c r="AM59" s="98">
        <v>0.54590795810000003</v>
      </c>
      <c r="AN59" s="98">
        <v>0.87140019859999995</v>
      </c>
      <c r="AO59" s="98">
        <v>0.55743528369999995</v>
      </c>
      <c r="AP59" s="98">
        <v>1.3621999330000001</v>
      </c>
      <c r="AQ59" s="98">
        <v>0.95945572550000002</v>
      </c>
      <c r="AR59" s="98">
        <v>0.98861788620000002</v>
      </c>
      <c r="AS59" s="98">
        <v>0.6358503258</v>
      </c>
      <c r="AT59" s="98">
        <v>1.5370996683</v>
      </c>
      <c r="AU59" s="97" t="s">
        <v>28</v>
      </c>
      <c r="AV59" s="97" t="s">
        <v>28</v>
      </c>
      <c r="AW59" s="97" t="s">
        <v>28</v>
      </c>
      <c r="AX59" s="97" t="s">
        <v>28</v>
      </c>
      <c r="AY59" s="97" t="s">
        <v>28</v>
      </c>
      <c r="AZ59" s="97" t="s">
        <v>28</v>
      </c>
      <c r="BA59" s="97" t="s">
        <v>28</v>
      </c>
      <c r="BB59" s="97" t="s">
        <v>28</v>
      </c>
      <c r="BC59" s="109" t="s">
        <v>28</v>
      </c>
      <c r="BD59" s="110">
        <v>41</v>
      </c>
      <c r="BE59" s="110">
        <v>38</v>
      </c>
      <c r="BF59" s="110">
        <v>39</v>
      </c>
    </row>
    <row r="60" spans="1:93" x14ac:dyDescent="0.3">
      <c r="A60" s="9"/>
      <c r="B60" t="s">
        <v>87</v>
      </c>
      <c r="C60" s="97">
        <v>98</v>
      </c>
      <c r="D60" s="107">
        <v>115</v>
      </c>
      <c r="E60" s="108"/>
      <c r="F60" s="98"/>
      <c r="G60" s="98"/>
      <c r="H60" s="98">
        <v>0.87597060419999995</v>
      </c>
      <c r="I60" s="100">
        <v>85.217391304000003</v>
      </c>
      <c r="J60" s="98">
        <v>69.910739312999993</v>
      </c>
      <c r="K60" s="98">
        <v>103.87536811</v>
      </c>
      <c r="L60" s="98">
        <v>1.0159884317000001</v>
      </c>
      <c r="M60" s="98">
        <v>0.83249788599999996</v>
      </c>
      <c r="N60" s="98">
        <v>1.2399220596</v>
      </c>
      <c r="O60" s="107">
        <v>81</v>
      </c>
      <c r="P60" s="107">
        <v>101</v>
      </c>
      <c r="Q60" s="108"/>
      <c r="R60" s="98"/>
      <c r="S60" s="98"/>
      <c r="T60" s="98">
        <v>0.87748091780000004</v>
      </c>
      <c r="U60" s="100">
        <v>80.198019802000005</v>
      </c>
      <c r="V60" s="98">
        <v>64.503858761000004</v>
      </c>
      <c r="W60" s="98">
        <v>99.710660783999998</v>
      </c>
      <c r="X60" s="98">
        <v>0.9829286652</v>
      </c>
      <c r="Y60" s="98">
        <v>0.78967806159999998</v>
      </c>
      <c r="Z60" s="98">
        <v>1.2234717006</v>
      </c>
      <c r="AA60" s="107">
        <v>75</v>
      </c>
      <c r="AB60" s="107">
        <v>99</v>
      </c>
      <c r="AC60" s="108"/>
      <c r="AD60" s="98"/>
      <c r="AE60" s="98"/>
      <c r="AF60" s="98">
        <v>0.89338557200000002</v>
      </c>
      <c r="AG60" s="100">
        <v>75.757575758000002</v>
      </c>
      <c r="AH60" s="98">
        <v>60.414026364999998</v>
      </c>
      <c r="AI60" s="98">
        <v>94.997976958999999</v>
      </c>
      <c r="AJ60" s="98">
        <v>0.98455553210000002</v>
      </c>
      <c r="AK60" s="98">
        <v>0.78412166790000004</v>
      </c>
      <c r="AL60" s="98">
        <v>1.236223453</v>
      </c>
      <c r="AM60" s="98">
        <v>0.72224933390000001</v>
      </c>
      <c r="AN60" s="98">
        <v>0.94463150019999997</v>
      </c>
      <c r="AO60" s="98">
        <v>0.69001759559999998</v>
      </c>
      <c r="AP60" s="98">
        <v>1.2931969805000001</v>
      </c>
      <c r="AQ60" s="98">
        <v>0.68601813150000002</v>
      </c>
      <c r="AR60" s="98">
        <v>0.94109921200000002</v>
      </c>
      <c r="AS60" s="98">
        <v>0.70115505339999995</v>
      </c>
      <c r="AT60" s="98">
        <v>1.2631553069999999</v>
      </c>
      <c r="AU60" s="97" t="s">
        <v>28</v>
      </c>
      <c r="AV60" s="97" t="s">
        <v>28</v>
      </c>
      <c r="AW60" s="97" t="s">
        <v>28</v>
      </c>
      <c r="AX60" s="97" t="s">
        <v>28</v>
      </c>
      <c r="AY60" s="97" t="s">
        <v>28</v>
      </c>
      <c r="AZ60" s="97" t="s">
        <v>28</v>
      </c>
      <c r="BA60" s="97" t="s">
        <v>28</v>
      </c>
      <c r="BB60" s="97" t="s">
        <v>28</v>
      </c>
      <c r="BC60" s="109" t="s">
        <v>28</v>
      </c>
      <c r="BD60" s="110">
        <v>98</v>
      </c>
      <c r="BE60" s="110">
        <v>81</v>
      </c>
      <c r="BF60" s="110">
        <v>75</v>
      </c>
    </row>
    <row r="61" spans="1:93" x14ac:dyDescent="0.3">
      <c r="A61" s="9"/>
      <c r="B61" t="s">
        <v>85</v>
      </c>
      <c r="C61" s="97">
        <v>110</v>
      </c>
      <c r="D61" s="107">
        <v>135</v>
      </c>
      <c r="E61" s="108"/>
      <c r="F61" s="98"/>
      <c r="G61" s="98"/>
      <c r="H61" s="98">
        <v>0.76283187279999998</v>
      </c>
      <c r="I61" s="100">
        <v>81.481481481000003</v>
      </c>
      <c r="J61" s="98">
        <v>67.592737225999997</v>
      </c>
      <c r="K61" s="98">
        <v>98.224041471000007</v>
      </c>
      <c r="L61" s="98">
        <v>0.97144774460000005</v>
      </c>
      <c r="M61" s="98">
        <v>0.80483802770000001</v>
      </c>
      <c r="N61" s="98">
        <v>1.1725473797999999</v>
      </c>
      <c r="O61" s="107">
        <v>82</v>
      </c>
      <c r="P61" s="107">
        <v>102</v>
      </c>
      <c r="Q61" s="108"/>
      <c r="R61" s="98"/>
      <c r="S61" s="98"/>
      <c r="T61" s="98">
        <v>0.89393775129999997</v>
      </c>
      <c r="U61" s="100">
        <v>80.392156862999997</v>
      </c>
      <c r="V61" s="98">
        <v>64.746186695000006</v>
      </c>
      <c r="W61" s="98">
        <v>99.818988808</v>
      </c>
      <c r="X61" s="98">
        <v>0.98530806169999996</v>
      </c>
      <c r="Y61" s="98">
        <v>0.79263920310000002</v>
      </c>
      <c r="Z61" s="98">
        <v>1.2248094375</v>
      </c>
      <c r="AA61" s="107">
        <v>75</v>
      </c>
      <c r="AB61" s="107">
        <v>88</v>
      </c>
      <c r="AC61" s="108"/>
      <c r="AD61" s="98"/>
      <c r="AE61" s="98"/>
      <c r="AF61" s="98">
        <v>0.3787813914</v>
      </c>
      <c r="AG61" s="100">
        <v>85.227272726999999</v>
      </c>
      <c r="AH61" s="98">
        <v>67.965779660999999</v>
      </c>
      <c r="AI61" s="98">
        <v>106.87272408</v>
      </c>
      <c r="AJ61" s="98">
        <v>1.1076249735999999</v>
      </c>
      <c r="AK61" s="98">
        <v>0.88213687640000005</v>
      </c>
      <c r="AL61" s="98">
        <v>1.3907513845999999</v>
      </c>
      <c r="AM61" s="98">
        <v>0.71470719220000001</v>
      </c>
      <c r="AN61" s="98">
        <v>1.0601441242</v>
      </c>
      <c r="AO61" s="98">
        <v>0.77510958279999997</v>
      </c>
      <c r="AP61" s="98">
        <v>1.4499957026000001</v>
      </c>
      <c r="AQ61" s="98">
        <v>0.92649873439999997</v>
      </c>
      <c r="AR61" s="98">
        <v>0.98663101600000003</v>
      </c>
      <c r="AS61" s="98">
        <v>0.74125345580000002</v>
      </c>
      <c r="AT61" s="98">
        <v>1.3132360519999999</v>
      </c>
      <c r="AU61" s="97" t="s">
        <v>28</v>
      </c>
      <c r="AV61" s="97" t="s">
        <v>28</v>
      </c>
      <c r="AW61" s="97" t="s">
        <v>28</v>
      </c>
      <c r="AX61" s="97" t="s">
        <v>28</v>
      </c>
      <c r="AY61" s="97" t="s">
        <v>28</v>
      </c>
      <c r="AZ61" s="97" t="s">
        <v>28</v>
      </c>
      <c r="BA61" s="97" t="s">
        <v>28</v>
      </c>
      <c r="BB61" s="97" t="s">
        <v>28</v>
      </c>
      <c r="BC61" s="109" t="s">
        <v>28</v>
      </c>
      <c r="BD61" s="110">
        <v>110</v>
      </c>
      <c r="BE61" s="110">
        <v>82</v>
      </c>
      <c r="BF61" s="110">
        <v>75</v>
      </c>
    </row>
    <row r="62" spans="1:93" x14ac:dyDescent="0.3">
      <c r="A62" s="9"/>
      <c r="B62" t="s">
        <v>88</v>
      </c>
      <c r="C62" s="97">
        <v>96</v>
      </c>
      <c r="D62" s="107">
        <v>130</v>
      </c>
      <c r="E62" s="108"/>
      <c r="F62" s="98"/>
      <c r="G62" s="98"/>
      <c r="H62" s="98">
        <v>0.2147916014</v>
      </c>
      <c r="I62" s="100">
        <v>73.846153846000007</v>
      </c>
      <c r="J62" s="98">
        <v>60.457820525000002</v>
      </c>
      <c r="K62" s="98">
        <v>90.199322280000004</v>
      </c>
      <c r="L62" s="98">
        <v>0.88041697689999998</v>
      </c>
      <c r="M62" s="98">
        <v>0.71994123119999998</v>
      </c>
      <c r="N62" s="98">
        <v>1.0766629548</v>
      </c>
      <c r="O62" s="107">
        <v>62</v>
      </c>
      <c r="P62" s="107">
        <v>86</v>
      </c>
      <c r="Q62" s="108"/>
      <c r="R62" s="98"/>
      <c r="S62" s="98"/>
      <c r="T62" s="98">
        <v>0.33174415940000002</v>
      </c>
      <c r="U62" s="100">
        <v>72.093023255999995</v>
      </c>
      <c r="V62" s="98">
        <v>56.207016611</v>
      </c>
      <c r="W62" s="98">
        <v>92.468953443999993</v>
      </c>
      <c r="X62" s="98">
        <v>0.88359163100000004</v>
      </c>
      <c r="Y62" s="98">
        <v>0.68820282219999995</v>
      </c>
      <c r="Z62" s="98">
        <v>1.1344536018</v>
      </c>
      <c r="AA62" s="107">
        <v>57</v>
      </c>
      <c r="AB62" s="107">
        <v>77</v>
      </c>
      <c r="AC62" s="108"/>
      <c r="AD62" s="98"/>
      <c r="AE62" s="98"/>
      <c r="AF62" s="98">
        <v>0.77120102619999997</v>
      </c>
      <c r="AG62" s="100">
        <v>74.025974026</v>
      </c>
      <c r="AH62" s="98">
        <v>57.100476426</v>
      </c>
      <c r="AI62" s="98">
        <v>95.968460746000005</v>
      </c>
      <c r="AJ62" s="98">
        <v>0.96205140570000003</v>
      </c>
      <c r="AK62" s="98">
        <v>0.74123847430000001</v>
      </c>
      <c r="AL62" s="98">
        <v>1.2486439104</v>
      </c>
      <c r="AM62" s="98">
        <v>0.88535198640000001</v>
      </c>
      <c r="AN62" s="98">
        <v>1.0268118978</v>
      </c>
      <c r="AO62" s="98">
        <v>0.71662824319999996</v>
      </c>
      <c r="AP62" s="98">
        <v>1.4712547034000001</v>
      </c>
      <c r="AQ62" s="98">
        <v>0.88276306739999999</v>
      </c>
      <c r="AR62" s="98">
        <v>0.97625968990000001</v>
      </c>
      <c r="AS62" s="98">
        <v>0.70938231870000001</v>
      </c>
      <c r="AT62" s="98">
        <v>1.3435392411</v>
      </c>
      <c r="AU62" s="97" t="s">
        <v>28</v>
      </c>
      <c r="AV62" s="97" t="s">
        <v>28</v>
      </c>
      <c r="AW62" s="97" t="s">
        <v>28</v>
      </c>
      <c r="AX62" s="97" t="s">
        <v>28</v>
      </c>
      <c r="AY62" s="97" t="s">
        <v>28</v>
      </c>
      <c r="AZ62" s="97" t="s">
        <v>28</v>
      </c>
      <c r="BA62" s="97" t="s">
        <v>28</v>
      </c>
      <c r="BB62" s="97" t="s">
        <v>28</v>
      </c>
      <c r="BC62" s="109" t="s">
        <v>28</v>
      </c>
      <c r="BD62" s="110">
        <v>96</v>
      </c>
      <c r="BE62" s="110">
        <v>62</v>
      </c>
      <c r="BF62" s="110">
        <v>57</v>
      </c>
    </row>
    <row r="63" spans="1:93" x14ac:dyDescent="0.3">
      <c r="A63" s="9"/>
      <c r="B63" t="s">
        <v>90</v>
      </c>
      <c r="C63" s="97">
        <v>120</v>
      </c>
      <c r="D63" s="107">
        <v>141</v>
      </c>
      <c r="E63" s="108"/>
      <c r="F63" s="98"/>
      <c r="G63" s="98"/>
      <c r="H63" s="98">
        <v>0.87421599220000001</v>
      </c>
      <c r="I63" s="100">
        <v>85.106382979000003</v>
      </c>
      <c r="J63" s="98">
        <v>71.163683423999998</v>
      </c>
      <c r="K63" s="98">
        <v>101.7807971</v>
      </c>
      <c r="L63" s="98">
        <v>1.0146649557</v>
      </c>
      <c r="M63" s="98">
        <v>0.84731033109999998</v>
      </c>
      <c r="N63" s="98">
        <v>1.2150742584000001</v>
      </c>
      <c r="O63" s="107">
        <v>85</v>
      </c>
      <c r="P63" s="107">
        <v>105</v>
      </c>
      <c r="Q63" s="108"/>
      <c r="R63" s="98"/>
      <c r="S63" s="98"/>
      <c r="T63" s="98">
        <v>0.94257149870000001</v>
      </c>
      <c r="U63" s="100">
        <v>80.952380951999999</v>
      </c>
      <c r="V63" s="98">
        <v>65.449126754000005</v>
      </c>
      <c r="W63" s="98">
        <v>100.12796666</v>
      </c>
      <c r="X63" s="98">
        <v>0.99217431990000005</v>
      </c>
      <c r="Y63" s="98">
        <v>0.80122824059999997</v>
      </c>
      <c r="Z63" s="98">
        <v>1.2286260410000001</v>
      </c>
      <c r="AA63" s="107">
        <v>64</v>
      </c>
      <c r="AB63" s="107">
        <v>82</v>
      </c>
      <c r="AC63" s="108"/>
      <c r="AD63" s="98"/>
      <c r="AE63" s="98"/>
      <c r="AF63" s="98">
        <v>0.90980427460000002</v>
      </c>
      <c r="AG63" s="100">
        <v>78.048780488000006</v>
      </c>
      <c r="AH63" s="98">
        <v>61.089409711999998</v>
      </c>
      <c r="AI63" s="98">
        <v>99.716336503999997</v>
      </c>
      <c r="AJ63" s="98">
        <v>1.0143323336000001</v>
      </c>
      <c r="AK63" s="98">
        <v>0.79296628309999995</v>
      </c>
      <c r="AL63" s="98">
        <v>1.2974953726</v>
      </c>
      <c r="AM63" s="98">
        <v>0.82531858309999995</v>
      </c>
      <c r="AN63" s="98">
        <v>0.96413199429999996</v>
      </c>
      <c r="AO63" s="98">
        <v>0.69705017219999998</v>
      </c>
      <c r="AP63" s="98">
        <v>1.3335489171999999</v>
      </c>
      <c r="AQ63" s="98">
        <v>0.72410430670000003</v>
      </c>
      <c r="AR63" s="98">
        <v>0.95119047619999997</v>
      </c>
      <c r="AS63" s="98">
        <v>0.72043488310000003</v>
      </c>
      <c r="AT63" s="98">
        <v>1.2558571819</v>
      </c>
      <c r="AU63" s="97" t="s">
        <v>28</v>
      </c>
      <c r="AV63" s="97" t="s">
        <v>28</v>
      </c>
      <c r="AW63" s="97" t="s">
        <v>28</v>
      </c>
      <c r="AX63" s="97" t="s">
        <v>28</v>
      </c>
      <c r="AY63" s="97" t="s">
        <v>28</v>
      </c>
      <c r="AZ63" s="97" t="s">
        <v>28</v>
      </c>
      <c r="BA63" s="97" t="s">
        <v>28</v>
      </c>
      <c r="BB63" s="97" t="s">
        <v>28</v>
      </c>
      <c r="BC63" s="109" t="s">
        <v>28</v>
      </c>
      <c r="BD63" s="110">
        <v>120</v>
      </c>
      <c r="BE63" s="110">
        <v>85</v>
      </c>
      <c r="BF63" s="110">
        <v>64</v>
      </c>
    </row>
    <row r="64" spans="1:93" x14ac:dyDescent="0.3">
      <c r="A64" s="9"/>
      <c r="B64" t="s">
        <v>93</v>
      </c>
      <c r="C64" s="97">
        <v>39</v>
      </c>
      <c r="D64" s="107">
        <v>59</v>
      </c>
      <c r="E64" s="108"/>
      <c r="F64" s="98"/>
      <c r="G64" s="98"/>
      <c r="H64" s="98">
        <v>0.13790043330000001</v>
      </c>
      <c r="I64" s="100">
        <v>66.101694914999996</v>
      </c>
      <c r="J64" s="98">
        <v>48.296011221999997</v>
      </c>
      <c r="K64" s="98">
        <v>90.471944993999998</v>
      </c>
      <c r="L64" s="98">
        <v>0.78808511179999996</v>
      </c>
      <c r="M64" s="98">
        <v>0.57536355139999995</v>
      </c>
      <c r="N64" s="98">
        <v>1.0794534027</v>
      </c>
      <c r="O64" s="107">
        <v>44</v>
      </c>
      <c r="P64" s="107">
        <v>55</v>
      </c>
      <c r="Q64" s="108"/>
      <c r="R64" s="98"/>
      <c r="S64" s="98"/>
      <c r="T64" s="98">
        <v>0.89637274030000003</v>
      </c>
      <c r="U64" s="100">
        <v>80</v>
      </c>
      <c r="V64" s="98">
        <v>59.534200546999998</v>
      </c>
      <c r="W64" s="98">
        <v>107.50123360000001</v>
      </c>
      <c r="X64" s="98">
        <v>0.98050168090000001</v>
      </c>
      <c r="Y64" s="98">
        <v>0.7290551341</v>
      </c>
      <c r="Z64" s="98">
        <v>1.3186705658</v>
      </c>
      <c r="AA64" s="107">
        <v>46</v>
      </c>
      <c r="AB64" s="107">
        <v>54</v>
      </c>
      <c r="AC64" s="108"/>
      <c r="AD64" s="98"/>
      <c r="AE64" s="98"/>
      <c r="AF64" s="98">
        <v>0.49177714340000001</v>
      </c>
      <c r="AG64" s="100">
        <v>85.185185184999995</v>
      </c>
      <c r="AH64" s="98">
        <v>63.805960581999997</v>
      </c>
      <c r="AI64" s="98">
        <v>113.72786662999999</v>
      </c>
      <c r="AJ64" s="98">
        <v>1.1070779983000001</v>
      </c>
      <c r="AK64" s="98">
        <v>0.82838018040000005</v>
      </c>
      <c r="AL64" s="98">
        <v>1.4795400993000001</v>
      </c>
      <c r="AM64" s="98">
        <v>0.76584263419999998</v>
      </c>
      <c r="AN64" s="98">
        <v>1.0648148148000001</v>
      </c>
      <c r="AO64" s="98">
        <v>0.704337349</v>
      </c>
      <c r="AP64" s="98">
        <v>1.6097834247</v>
      </c>
      <c r="AQ64" s="98">
        <v>0.38555665929999999</v>
      </c>
      <c r="AR64" s="98">
        <v>1.2102564103</v>
      </c>
      <c r="AS64" s="98">
        <v>0.7864559283</v>
      </c>
      <c r="AT64" s="98">
        <v>1.8624318615</v>
      </c>
      <c r="AU64" s="97" t="s">
        <v>28</v>
      </c>
      <c r="AV64" s="97" t="s">
        <v>28</v>
      </c>
      <c r="AW64" s="97" t="s">
        <v>28</v>
      </c>
      <c r="AX64" s="97" t="s">
        <v>28</v>
      </c>
      <c r="AY64" s="97" t="s">
        <v>28</v>
      </c>
      <c r="AZ64" s="97" t="s">
        <v>28</v>
      </c>
      <c r="BA64" s="97" t="s">
        <v>28</v>
      </c>
      <c r="BB64" s="97" t="s">
        <v>28</v>
      </c>
      <c r="BC64" s="109" t="s">
        <v>28</v>
      </c>
      <c r="BD64" s="110">
        <v>39</v>
      </c>
      <c r="BE64" s="110">
        <v>44</v>
      </c>
      <c r="BF64" s="110">
        <v>46</v>
      </c>
    </row>
    <row r="65" spans="1:93" x14ac:dyDescent="0.3">
      <c r="A65" s="9"/>
      <c r="B65" t="s">
        <v>92</v>
      </c>
      <c r="C65" s="97">
        <v>40</v>
      </c>
      <c r="D65" s="107">
        <v>44</v>
      </c>
      <c r="E65" s="108"/>
      <c r="F65" s="98"/>
      <c r="G65" s="98"/>
      <c r="H65" s="98">
        <v>0.61147339570000003</v>
      </c>
      <c r="I65" s="100">
        <v>90.909090909</v>
      </c>
      <c r="J65" s="98">
        <v>66.683829685999996</v>
      </c>
      <c r="K65" s="98">
        <v>123.93503566</v>
      </c>
      <c r="L65" s="98">
        <v>1.0838466572000001</v>
      </c>
      <c r="M65" s="98">
        <v>0.79441498870000005</v>
      </c>
      <c r="N65" s="98">
        <v>1.4787278601</v>
      </c>
      <c r="O65" s="107">
        <v>44</v>
      </c>
      <c r="P65" s="107">
        <v>53</v>
      </c>
      <c r="Q65" s="108"/>
      <c r="R65" s="98"/>
      <c r="S65" s="98"/>
      <c r="T65" s="98">
        <v>0.90863279539999997</v>
      </c>
      <c r="U65" s="100">
        <v>83.018867924999995</v>
      </c>
      <c r="V65" s="98">
        <v>61.780774151999999</v>
      </c>
      <c r="W65" s="98">
        <v>111.55788391999999</v>
      </c>
      <c r="X65" s="98">
        <v>1.0175017443000001</v>
      </c>
      <c r="Y65" s="98">
        <v>0.7565666486</v>
      </c>
      <c r="Z65" s="98">
        <v>1.3684317193</v>
      </c>
      <c r="AA65" s="107">
        <v>43</v>
      </c>
      <c r="AB65" s="107">
        <v>53</v>
      </c>
      <c r="AC65" s="108"/>
      <c r="AD65" s="98"/>
      <c r="AE65" s="98"/>
      <c r="AF65" s="98">
        <v>0.72916946090000001</v>
      </c>
      <c r="AG65" s="100">
        <v>81.132075471999997</v>
      </c>
      <c r="AH65" s="98">
        <v>60.170769780999997</v>
      </c>
      <c r="AI65" s="98">
        <v>109.39553696999999</v>
      </c>
      <c r="AJ65" s="98">
        <v>1.0544032453000001</v>
      </c>
      <c r="AK65" s="98">
        <v>0.78121171060000005</v>
      </c>
      <c r="AL65" s="98">
        <v>1.4231304892000001</v>
      </c>
      <c r="AM65" s="98">
        <v>0.91462326090000001</v>
      </c>
      <c r="AN65" s="98">
        <v>0.97727272730000003</v>
      </c>
      <c r="AO65" s="98">
        <v>0.64192893529999995</v>
      </c>
      <c r="AP65" s="98">
        <v>1.4878001768</v>
      </c>
      <c r="AQ65" s="98">
        <v>0.67771028180000004</v>
      </c>
      <c r="AR65" s="98">
        <v>0.91320754719999997</v>
      </c>
      <c r="AS65" s="98">
        <v>0.59512902310000004</v>
      </c>
      <c r="AT65" s="98">
        <v>1.4012894547000001</v>
      </c>
      <c r="AU65" s="97" t="s">
        <v>28</v>
      </c>
      <c r="AV65" s="97" t="s">
        <v>28</v>
      </c>
      <c r="AW65" s="97" t="s">
        <v>28</v>
      </c>
      <c r="AX65" s="97" t="s">
        <v>28</v>
      </c>
      <c r="AY65" s="97" t="s">
        <v>28</v>
      </c>
      <c r="AZ65" s="97" t="s">
        <v>28</v>
      </c>
      <c r="BA65" s="97" t="s">
        <v>28</v>
      </c>
      <c r="BB65" s="97" t="s">
        <v>28</v>
      </c>
      <c r="BC65" s="109" t="s">
        <v>28</v>
      </c>
      <c r="BD65" s="110">
        <v>40</v>
      </c>
      <c r="BE65" s="110">
        <v>44</v>
      </c>
      <c r="BF65" s="110">
        <v>43</v>
      </c>
    </row>
    <row r="66" spans="1:93" x14ac:dyDescent="0.3">
      <c r="A66" s="9"/>
      <c r="B66" t="s">
        <v>91</v>
      </c>
      <c r="C66" s="97">
        <v>71</v>
      </c>
      <c r="D66" s="107">
        <v>84</v>
      </c>
      <c r="E66" s="108"/>
      <c r="F66" s="98"/>
      <c r="G66" s="98"/>
      <c r="H66" s="98">
        <v>0.94856342540000005</v>
      </c>
      <c r="I66" s="100">
        <v>84.523809524000001</v>
      </c>
      <c r="J66" s="98">
        <v>66.982295179999994</v>
      </c>
      <c r="K66" s="98">
        <v>106.65914563</v>
      </c>
      <c r="L66" s="98">
        <v>1.0077193325</v>
      </c>
      <c r="M66" s="98">
        <v>0.79776776319999998</v>
      </c>
      <c r="N66" s="98">
        <v>1.2729246528</v>
      </c>
      <c r="O66" s="107">
        <v>69</v>
      </c>
      <c r="P66" s="107">
        <v>81</v>
      </c>
      <c r="Q66" s="108"/>
      <c r="R66" s="98"/>
      <c r="S66" s="98"/>
      <c r="T66" s="98">
        <v>0.72145746399999999</v>
      </c>
      <c r="U66" s="100">
        <v>85.185185184999995</v>
      </c>
      <c r="V66" s="98">
        <v>67.280846654000001</v>
      </c>
      <c r="W66" s="98">
        <v>107.8541091</v>
      </c>
      <c r="X66" s="98">
        <v>1.0440527157999999</v>
      </c>
      <c r="Y66" s="98">
        <v>0.82374673509999996</v>
      </c>
      <c r="Z66" s="98">
        <v>1.3232781712999999</v>
      </c>
      <c r="AA66" s="107">
        <v>60</v>
      </c>
      <c r="AB66" s="107">
        <v>75</v>
      </c>
      <c r="AC66" s="108"/>
      <c r="AD66" s="98"/>
      <c r="AE66" s="98"/>
      <c r="AF66" s="98">
        <v>0.76409440839999998</v>
      </c>
      <c r="AG66" s="100">
        <v>80</v>
      </c>
      <c r="AH66" s="98">
        <v>62.115550753000001</v>
      </c>
      <c r="AI66" s="98">
        <v>103.03378015</v>
      </c>
      <c r="AJ66" s="98">
        <v>1.0396906419</v>
      </c>
      <c r="AK66" s="98">
        <v>0.806316853</v>
      </c>
      <c r="AL66" s="98">
        <v>1.3406102413000001</v>
      </c>
      <c r="AM66" s="98">
        <v>0.72201167160000002</v>
      </c>
      <c r="AN66" s="98">
        <v>0.93913043480000002</v>
      </c>
      <c r="AO66" s="98">
        <v>0.66446414919999996</v>
      </c>
      <c r="AP66" s="98">
        <v>1.3273341754000001</v>
      </c>
      <c r="AQ66" s="98">
        <v>0.96322510390000005</v>
      </c>
      <c r="AR66" s="98">
        <v>1.0078247261</v>
      </c>
      <c r="AS66" s="98">
        <v>0.72358741410000005</v>
      </c>
      <c r="AT66" s="98">
        <v>1.4037152372999999</v>
      </c>
      <c r="AU66" s="97" t="s">
        <v>28</v>
      </c>
      <c r="AV66" s="97" t="s">
        <v>28</v>
      </c>
      <c r="AW66" s="97" t="s">
        <v>28</v>
      </c>
      <c r="AX66" s="97" t="s">
        <v>28</v>
      </c>
      <c r="AY66" s="97" t="s">
        <v>28</v>
      </c>
      <c r="AZ66" s="97" t="s">
        <v>28</v>
      </c>
      <c r="BA66" s="97" t="s">
        <v>28</v>
      </c>
      <c r="BB66" s="97" t="s">
        <v>28</v>
      </c>
      <c r="BC66" s="109" t="s">
        <v>28</v>
      </c>
      <c r="BD66" s="110">
        <v>71</v>
      </c>
      <c r="BE66" s="110">
        <v>69</v>
      </c>
      <c r="BF66" s="110">
        <v>60</v>
      </c>
      <c r="BQ66" s="46"/>
      <c r="CC66" s="4"/>
      <c r="CO66" s="4"/>
    </row>
    <row r="67" spans="1:93" x14ac:dyDescent="0.3">
      <c r="A67" s="9"/>
      <c r="B67" t="s">
        <v>131</v>
      </c>
      <c r="C67" s="97">
        <v>79</v>
      </c>
      <c r="D67" s="107">
        <v>97</v>
      </c>
      <c r="E67" s="108"/>
      <c r="F67" s="98"/>
      <c r="G67" s="98"/>
      <c r="H67" s="98">
        <v>0.79458280010000004</v>
      </c>
      <c r="I67" s="100">
        <v>81.443298968999997</v>
      </c>
      <c r="J67" s="98">
        <v>65.326245892000003</v>
      </c>
      <c r="K67" s="98">
        <v>101.53669259</v>
      </c>
      <c r="L67" s="98">
        <v>0.97099252069999997</v>
      </c>
      <c r="M67" s="98">
        <v>0.77800058689999996</v>
      </c>
      <c r="N67" s="98">
        <v>1.2118583085000001</v>
      </c>
      <c r="O67" s="107">
        <v>88</v>
      </c>
      <c r="P67" s="107">
        <v>105</v>
      </c>
      <c r="Q67" s="108"/>
      <c r="R67" s="98"/>
      <c r="S67" s="98"/>
      <c r="T67" s="98">
        <v>0.80238667850000001</v>
      </c>
      <c r="U67" s="100">
        <v>83.809523810000002</v>
      </c>
      <c r="V67" s="98">
        <v>68.007213983</v>
      </c>
      <c r="W67" s="98">
        <v>103.28369403000001</v>
      </c>
      <c r="X67" s="98">
        <v>1.0271922371</v>
      </c>
      <c r="Y67" s="98">
        <v>0.83252747260000004</v>
      </c>
      <c r="Z67" s="98">
        <v>1.2673742629</v>
      </c>
      <c r="AA67" s="107">
        <v>53</v>
      </c>
      <c r="AB67" s="107">
        <v>73</v>
      </c>
      <c r="AC67" s="108"/>
      <c r="AD67" s="98"/>
      <c r="AE67" s="98"/>
      <c r="AF67" s="98">
        <v>0.6735675981</v>
      </c>
      <c r="AG67" s="100">
        <v>72.602739725999996</v>
      </c>
      <c r="AH67" s="98">
        <v>55.466592366</v>
      </c>
      <c r="AI67" s="98">
        <v>95.033020614999998</v>
      </c>
      <c r="AJ67" s="98">
        <v>0.94355486340000005</v>
      </c>
      <c r="AK67" s="98">
        <v>0.72005778639999996</v>
      </c>
      <c r="AL67" s="98">
        <v>1.2364226831</v>
      </c>
      <c r="AM67" s="98">
        <v>0.40904716219999998</v>
      </c>
      <c r="AN67" s="98">
        <v>0.86628268990000001</v>
      </c>
      <c r="AO67" s="98">
        <v>0.61611148559999995</v>
      </c>
      <c r="AP67" s="98">
        <v>1.2180355607</v>
      </c>
      <c r="AQ67" s="98">
        <v>0.8533987636</v>
      </c>
      <c r="AR67" s="98">
        <v>1.0290536468</v>
      </c>
      <c r="AS67" s="98">
        <v>0.75946958740000003</v>
      </c>
      <c r="AT67" s="98">
        <v>1.3943302345999999</v>
      </c>
      <c r="AU67" s="97" t="s">
        <v>28</v>
      </c>
      <c r="AV67" s="97" t="s">
        <v>28</v>
      </c>
      <c r="AW67" s="97" t="s">
        <v>28</v>
      </c>
      <c r="AX67" s="97" t="s">
        <v>28</v>
      </c>
      <c r="AY67" s="97" t="s">
        <v>28</v>
      </c>
      <c r="AZ67" s="97" t="s">
        <v>28</v>
      </c>
      <c r="BA67" s="97" t="s">
        <v>28</v>
      </c>
      <c r="BB67" s="97" t="s">
        <v>28</v>
      </c>
      <c r="BC67" s="109" t="s">
        <v>28</v>
      </c>
      <c r="BD67" s="110">
        <v>79</v>
      </c>
      <c r="BE67" s="110">
        <v>88</v>
      </c>
      <c r="BF67" s="110">
        <v>53</v>
      </c>
      <c r="BQ67" s="46"/>
    </row>
    <row r="68" spans="1:93" x14ac:dyDescent="0.3">
      <c r="A68" s="9"/>
      <c r="B68" t="s">
        <v>94</v>
      </c>
      <c r="C68" s="97">
        <v>51</v>
      </c>
      <c r="D68" s="107">
        <v>61</v>
      </c>
      <c r="E68" s="108"/>
      <c r="F68" s="98"/>
      <c r="G68" s="98"/>
      <c r="H68" s="98">
        <v>0.98170252300000005</v>
      </c>
      <c r="I68" s="100">
        <v>83.606557377000001</v>
      </c>
      <c r="J68" s="98">
        <v>63.540157096999998</v>
      </c>
      <c r="K68" s="98">
        <v>110.01005908</v>
      </c>
      <c r="L68" s="98">
        <v>0.99678356509999999</v>
      </c>
      <c r="M68" s="98">
        <v>0.75688904040000005</v>
      </c>
      <c r="N68" s="98">
        <v>1.3127121976</v>
      </c>
      <c r="O68" s="107">
        <v>48</v>
      </c>
      <c r="P68" s="107">
        <v>53</v>
      </c>
      <c r="Q68" s="108"/>
      <c r="R68" s="98"/>
      <c r="S68" s="98"/>
      <c r="T68" s="98">
        <v>0.47102891959999998</v>
      </c>
      <c r="U68" s="100">
        <v>90.566037735999998</v>
      </c>
      <c r="V68" s="98">
        <v>68.250369626999998</v>
      </c>
      <c r="W68" s="98">
        <v>120.17820909</v>
      </c>
      <c r="X68" s="98">
        <v>1.1100019028999999</v>
      </c>
      <c r="Y68" s="98">
        <v>0.83576214260000004</v>
      </c>
      <c r="Z68" s="98">
        <v>1.4742283259</v>
      </c>
      <c r="AA68" s="107">
        <v>39</v>
      </c>
      <c r="AB68" s="107">
        <v>64</v>
      </c>
      <c r="AC68" s="108"/>
      <c r="AD68" s="98"/>
      <c r="AE68" s="98"/>
      <c r="AF68" s="98">
        <v>0.14641790590000001</v>
      </c>
      <c r="AG68" s="100">
        <v>60.9375</v>
      </c>
      <c r="AH68" s="98">
        <v>44.522885344999999</v>
      </c>
      <c r="AI68" s="98">
        <v>83.403824291000006</v>
      </c>
      <c r="AJ68" s="98">
        <v>0.79195185609999996</v>
      </c>
      <c r="AK68" s="98">
        <v>0.57807867639999999</v>
      </c>
      <c r="AL68" s="98">
        <v>1.0849522185</v>
      </c>
      <c r="AM68" s="98">
        <v>6.6065068699999993E-2</v>
      </c>
      <c r="AN68" s="98">
        <v>0.6728515625</v>
      </c>
      <c r="AO68" s="98">
        <v>0.44097907450000001</v>
      </c>
      <c r="AP68" s="98">
        <v>1.0266455967999999</v>
      </c>
      <c r="AQ68" s="98">
        <v>0.69092505339999999</v>
      </c>
      <c r="AR68" s="98">
        <v>1.0832408435000001</v>
      </c>
      <c r="AS68" s="98">
        <v>0.73037931869999995</v>
      </c>
      <c r="AT68" s="98">
        <v>1.606577151</v>
      </c>
      <c r="AU68" s="97" t="s">
        <v>28</v>
      </c>
      <c r="AV68" s="97" t="s">
        <v>28</v>
      </c>
      <c r="AW68" s="97" t="s">
        <v>28</v>
      </c>
      <c r="AX68" s="97" t="s">
        <v>28</v>
      </c>
      <c r="AY68" s="97" t="s">
        <v>28</v>
      </c>
      <c r="AZ68" s="97" t="s">
        <v>28</v>
      </c>
      <c r="BA68" s="97" t="s">
        <v>28</v>
      </c>
      <c r="BB68" s="97" t="s">
        <v>28</v>
      </c>
      <c r="BC68" s="109" t="s">
        <v>28</v>
      </c>
      <c r="BD68" s="110">
        <v>51</v>
      </c>
      <c r="BE68" s="110">
        <v>48</v>
      </c>
      <c r="BF68" s="110">
        <v>39</v>
      </c>
    </row>
    <row r="69" spans="1:93" s="3" customFormat="1" x14ac:dyDescent="0.3">
      <c r="A69" s="9"/>
      <c r="B69" s="3" t="s">
        <v>182</v>
      </c>
      <c r="C69" s="103">
        <v>50</v>
      </c>
      <c r="D69" s="104">
        <v>60</v>
      </c>
      <c r="E69" s="99"/>
      <c r="F69" s="105"/>
      <c r="G69" s="105"/>
      <c r="H69" s="105">
        <v>0.96348212160000002</v>
      </c>
      <c r="I69" s="106">
        <v>83.333333332999999</v>
      </c>
      <c r="J69" s="105">
        <v>63.159789988999997</v>
      </c>
      <c r="K69" s="105">
        <v>109.95040428999999</v>
      </c>
      <c r="L69" s="105">
        <v>0.99352610240000006</v>
      </c>
      <c r="M69" s="105">
        <v>0.75236452310000002</v>
      </c>
      <c r="N69" s="105">
        <v>1.3119891832999999</v>
      </c>
      <c r="O69" s="104">
        <v>42</v>
      </c>
      <c r="P69" s="104">
        <v>59</v>
      </c>
      <c r="Q69" s="99"/>
      <c r="R69" s="105"/>
      <c r="S69" s="105"/>
      <c r="T69" s="105">
        <v>0.37794948789999999</v>
      </c>
      <c r="U69" s="106">
        <v>71.186440677999997</v>
      </c>
      <c r="V69" s="105">
        <v>52.608271053999999</v>
      </c>
      <c r="W69" s="105">
        <v>96.325335065000004</v>
      </c>
      <c r="X69" s="105">
        <v>0.87248030929999998</v>
      </c>
      <c r="Y69" s="105">
        <v>0.64425267939999997</v>
      </c>
      <c r="Z69" s="105">
        <v>1.1815579731000001</v>
      </c>
      <c r="AA69" s="104">
        <v>51</v>
      </c>
      <c r="AB69" s="104">
        <v>71</v>
      </c>
      <c r="AC69" s="99"/>
      <c r="AD69" s="105"/>
      <c r="AE69" s="105"/>
      <c r="AF69" s="105">
        <v>0.6246189352</v>
      </c>
      <c r="AG69" s="106">
        <v>71.830985914999999</v>
      </c>
      <c r="AH69" s="105">
        <v>54.590839195999997</v>
      </c>
      <c r="AI69" s="105">
        <v>94.515684566000004</v>
      </c>
      <c r="AJ69" s="105">
        <v>0.93352504820000004</v>
      </c>
      <c r="AK69" s="105">
        <v>0.70870371769999996</v>
      </c>
      <c r="AL69" s="105">
        <v>1.2296662115000001</v>
      </c>
      <c r="AM69" s="105">
        <v>0.96549593430000002</v>
      </c>
      <c r="AN69" s="105">
        <v>1.009054326</v>
      </c>
      <c r="AO69" s="105">
        <v>0.67073519029999995</v>
      </c>
      <c r="AP69" s="105">
        <v>1.5180217878</v>
      </c>
      <c r="AQ69" s="105">
        <v>0.45162818910000002</v>
      </c>
      <c r="AR69" s="105">
        <v>0.85423728809999999</v>
      </c>
      <c r="AS69" s="105">
        <v>0.56678176960000004</v>
      </c>
      <c r="AT69" s="105">
        <v>1.287482032</v>
      </c>
      <c r="AU69" s="103" t="s">
        <v>28</v>
      </c>
      <c r="AV69" s="103" t="s">
        <v>28</v>
      </c>
      <c r="AW69" s="103" t="s">
        <v>28</v>
      </c>
      <c r="AX69" s="103" t="s">
        <v>28</v>
      </c>
      <c r="AY69" s="103" t="s">
        <v>28</v>
      </c>
      <c r="AZ69" s="103" t="s">
        <v>28</v>
      </c>
      <c r="BA69" s="103" t="s">
        <v>28</v>
      </c>
      <c r="BB69" s="103" t="s">
        <v>28</v>
      </c>
      <c r="BC69" s="101" t="s">
        <v>28</v>
      </c>
      <c r="BD69" s="102">
        <v>50</v>
      </c>
      <c r="BE69" s="102">
        <v>42</v>
      </c>
      <c r="BF69" s="102">
        <v>51</v>
      </c>
      <c r="BG69" s="37"/>
      <c r="BH69" s="37"/>
      <c r="BI69" s="37"/>
      <c r="BJ69" s="37"/>
      <c r="BK69" s="37"/>
      <c r="BL69" s="37"/>
      <c r="BM69" s="37"/>
      <c r="BN69" s="37"/>
      <c r="BO69" s="37"/>
      <c r="BP69" s="37"/>
      <c r="BQ69" s="37"/>
      <c r="BR69" s="37"/>
      <c r="BS69" s="37"/>
      <c r="BT69" s="37"/>
      <c r="BU69" s="37"/>
      <c r="BV69" s="37"/>
      <c r="BW69" s="37"/>
    </row>
    <row r="70" spans="1:93" x14ac:dyDescent="0.3">
      <c r="A70" s="9"/>
      <c r="B70" t="s">
        <v>181</v>
      </c>
      <c r="C70" s="97">
        <v>8</v>
      </c>
      <c r="D70" s="107">
        <v>8</v>
      </c>
      <c r="E70" s="108"/>
      <c r="F70" s="98"/>
      <c r="G70" s="98"/>
      <c r="H70" s="98">
        <v>0.6191424552</v>
      </c>
      <c r="I70" s="100">
        <v>100</v>
      </c>
      <c r="J70" s="98">
        <v>50.009764373000003</v>
      </c>
      <c r="K70" s="98">
        <v>199.96095013999999</v>
      </c>
      <c r="L70" s="98">
        <v>1.1922313228999999</v>
      </c>
      <c r="M70" s="98">
        <v>0.59602706829999996</v>
      </c>
      <c r="N70" s="98">
        <v>2.3848170709000001</v>
      </c>
      <c r="O70" s="107" t="s">
        <v>28</v>
      </c>
      <c r="P70" s="107" t="s">
        <v>28</v>
      </c>
      <c r="Q70" s="108"/>
      <c r="R70" s="98"/>
      <c r="S70" s="98"/>
      <c r="T70" s="98" t="s">
        <v>28</v>
      </c>
      <c r="U70" s="100" t="s">
        <v>28</v>
      </c>
      <c r="V70" s="98" t="s">
        <v>28</v>
      </c>
      <c r="W70" s="98" t="s">
        <v>28</v>
      </c>
      <c r="X70" s="98" t="s">
        <v>28</v>
      </c>
      <c r="Y70" s="98" t="s">
        <v>28</v>
      </c>
      <c r="Z70" s="98" t="s">
        <v>28</v>
      </c>
      <c r="AA70" s="107" t="s">
        <v>28</v>
      </c>
      <c r="AB70" s="107" t="s">
        <v>28</v>
      </c>
      <c r="AC70" s="108"/>
      <c r="AD70" s="98"/>
      <c r="AE70" s="98"/>
      <c r="AF70" s="98" t="s">
        <v>28</v>
      </c>
      <c r="AG70" s="100" t="s">
        <v>28</v>
      </c>
      <c r="AH70" s="98" t="s">
        <v>28</v>
      </c>
      <c r="AI70" s="98" t="s">
        <v>28</v>
      </c>
      <c r="AJ70" s="98" t="s">
        <v>28</v>
      </c>
      <c r="AK70" s="98" t="s">
        <v>28</v>
      </c>
      <c r="AL70" s="98" t="s">
        <v>28</v>
      </c>
      <c r="AM70" s="98">
        <v>0.5414952811</v>
      </c>
      <c r="AN70" s="98">
        <v>0.6</v>
      </c>
      <c r="AO70" s="98">
        <v>0.1164085674</v>
      </c>
      <c r="AP70" s="98">
        <v>3.0925558828000002</v>
      </c>
      <c r="AQ70" s="98">
        <v>0.74910996559999998</v>
      </c>
      <c r="AR70" s="98">
        <v>0.83333333330000003</v>
      </c>
      <c r="AS70" s="98">
        <v>0.27262094149999999</v>
      </c>
      <c r="AT70" s="98">
        <v>2.5472894366999999</v>
      </c>
      <c r="AU70" s="97" t="s">
        <v>28</v>
      </c>
      <c r="AV70" s="97" t="s">
        <v>28</v>
      </c>
      <c r="AW70" s="97" t="s">
        <v>28</v>
      </c>
      <c r="AX70" s="97" t="s">
        <v>28</v>
      </c>
      <c r="AY70" s="97" t="s">
        <v>28</v>
      </c>
      <c r="AZ70" s="97" t="s">
        <v>28</v>
      </c>
      <c r="BA70" s="97" t="s">
        <v>410</v>
      </c>
      <c r="BB70" s="97" t="s">
        <v>410</v>
      </c>
      <c r="BC70" s="109" t="s">
        <v>411</v>
      </c>
      <c r="BD70" s="110">
        <v>8</v>
      </c>
      <c r="BE70" s="110" t="s">
        <v>28</v>
      </c>
      <c r="BF70" s="110" t="s">
        <v>28</v>
      </c>
    </row>
    <row r="71" spans="1:93" x14ac:dyDescent="0.3">
      <c r="A71" s="9"/>
      <c r="B71" t="s">
        <v>183</v>
      </c>
      <c r="C71" s="97">
        <v>58</v>
      </c>
      <c r="D71" s="107">
        <v>73</v>
      </c>
      <c r="E71" s="108"/>
      <c r="F71" s="98"/>
      <c r="G71" s="98"/>
      <c r="H71" s="98">
        <v>0.68091117410000002</v>
      </c>
      <c r="I71" s="100">
        <v>79.452054794999995</v>
      </c>
      <c r="J71" s="98">
        <v>61.423830334000002</v>
      </c>
      <c r="K71" s="98">
        <v>102.77166007</v>
      </c>
      <c r="L71" s="98">
        <v>0.94725228400000006</v>
      </c>
      <c r="M71" s="98">
        <v>0.73163740460000004</v>
      </c>
      <c r="N71" s="98">
        <v>1.2264092621</v>
      </c>
      <c r="O71" s="107">
        <v>65</v>
      </c>
      <c r="P71" s="107">
        <v>80</v>
      </c>
      <c r="Q71" s="108"/>
      <c r="R71" s="98"/>
      <c r="S71" s="98"/>
      <c r="T71" s="98">
        <v>0.97318530879999998</v>
      </c>
      <c r="U71" s="100">
        <v>81.25</v>
      </c>
      <c r="V71" s="98">
        <v>63.715458425999998</v>
      </c>
      <c r="W71" s="98">
        <v>103.61006046</v>
      </c>
      <c r="X71" s="98">
        <v>0.99582201969999995</v>
      </c>
      <c r="Y71" s="98">
        <v>0.78011823810000003</v>
      </c>
      <c r="Z71" s="98">
        <v>1.2711681978</v>
      </c>
      <c r="AA71" s="107">
        <v>78</v>
      </c>
      <c r="AB71" s="107">
        <v>94</v>
      </c>
      <c r="AC71" s="108"/>
      <c r="AD71" s="98"/>
      <c r="AE71" s="98"/>
      <c r="AF71" s="98">
        <v>0.50755920980000002</v>
      </c>
      <c r="AG71" s="100">
        <v>82.978723403999993</v>
      </c>
      <c r="AH71" s="98">
        <v>66.464103815000001</v>
      </c>
      <c r="AI71" s="98">
        <v>103.59680102</v>
      </c>
      <c r="AJ71" s="98">
        <v>1.0784025275</v>
      </c>
      <c r="AK71" s="98">
        <v>0.86262419700000004</v>
      </c>
      <c r="AL71" s="98">
        <v>1.3481560284</v>
      </c>
      <c r="AM71" s="98">
        <v>0.90023868870000001</v>
      </c>
      <c r="AN71" s="98">
        <v>1.0212765957000001</v>
      </c>
      <c r="AO71" s="98">
        <v>0.73483415969999999</v>
      </c>
      <c r="AP71" s="98">
        <v>1.4193758840999999</v>
      </c>
      <c r="AQ71" s="98">
        <v>0.90140575749999996</v>
      </c>
      <c r="AR71" s="98">
        <v>1.0226293102999999</v>
      </c>
      <c r="AS71" s="98">
        <v>0.71774228689999997</v>
      </c>
      <c r="AT71" s="98">
        <v>1.4570281358999999</v>
      </c>
      <c r="AU71" s="97" t="s">
        <v>28</v>
      </c>
      <c r="AV71" s="97" t="s">
        <v>28</v>
      </c>
      <c r="AW71" s="97" t="s">
        <v>28</v>
      </c>
      <c r="AX71" s="97" t="s">
        <v>28</v>
      </c>
      <c r="AY71" s="97" t="s">
        <v>28</v>
      </c>
      <c r="AZ71" s="97" t="s">
        <v>28</v>
      </c>
      <c r="BA71" s="97" t="s">
        <v>28</v>
      </c>
      <c r="BB71" s="97" t="s">
        <v>28</v>
      </c>
      <c r="BC71" s="109" t="s">
        <v>28</v>
      </c>
      <c r="BD71" s="110">
        <v>58</v>
      </c>
      <c r="BE71" s="110">
        <v>65</v>
      </c>
      <c r="BF71" s="110">
        <v>78</v>
      </c>
    </row>
    <row r="72" spans="1:93" x14ac:dyDescent="0.3">
      <c r="A72" s="9"/>
      <c r="B72" t="s">
        <v>184</v>
      </c>
      <c r="C72" s="97">
        <v>71</v>
      </c>
      <c r="D72" s="107">
        <v>88</v>
      </c>
      <c r="E72" s="108"/>
      <c r="F72" s="98"/>
      <c r="G72" s="98"/>
      <c r="H72" s="98">
        <v>0.74460735739999995</v>
      </c>
      <c r="I72" s="100">
        <v>80.681818182000001</v>
      </c>
      <c r="J72" s="98">
        <v>63.937645398999997</v>
      </c>
      <c r="K72" s="98">
        <v>101.81100265000001</v>
      </c>
      <c r="L72" s="98">
        <v>0.96191390830000001</v>
      </c>
      <c r="M72" s="98">
        <v>0.76150559220000003</v>
      </c>
      <c r="N72" s="98">
        <v>1.2150644413</v>
      </c>
      <c r="O72" s="107">
        <v>78</v>
      </c>
      <c r="P72" s="107">
        <v>98</v>
      </c>
      <c r="Q72" s="108"/>
      <c r="R72" s="98"/>
      <c r="S72" s="98"/>
      <c r="T72" s="98">
        <v>0.82744129060000005</v>
      </c>
      <c r="U72" s="100">
        <v>79.591836735000001</v>
      </c>
      <c r="V72" s="98">
        <v>63.751283250999997</v>
      </c>
      <c r="W72" s="98">
        <v>99.368360160999998</v>
      </c>
      <c r="X72" s="98">
        <v>0.97549912130000005</v>
      </c>
      <c r="Y72" s="98">
        <v>0.78048128829999996</v>
      </c>
      <c r="Z72" s="98">
        <v>1.2192458037</v>
      </c>
      <c r="AA72" s="107">
        <v>62</v>
      </c>
      <c r="AB72" s="107">
        <v>86</v>
      </c>
      <c r="AC72" s="108"/>
      <c r="AD72" s="98"/>
      <c r="AE72" s="98"/>
      <c r="AF72" s="98">
        <v>0.60968778130000001</v>
      </c>
      <c r="AG72" s="100">
        <v>72.093023255999995</v>
      </c>
      <c r="AH72" s="98">
        <v>56.207016611</v>
      </c>
      <c r="AI72" s="98">
        <v>92.468953443999993</v>
      </c>
      <c r="AJ72" s="98">
        <v>0.93693052030000001</v>
      </c>
      <c r="AK72" s="98">
        <v>0.72960459600000005</v>
      </c>
      <c r="AL72" s="98">
        <v>1.2031706005</v>
      </c>
      <c r="AM72" s="98">
        <v>0.56084586690000005</v>
      </c>
      <c r="AN72" s="98">
        <v>0.90578413830000004</v>
      </c>
      <c r="AO72" s="98">
        <v>0.64892792629999996</v>
      </c>
      <c r="AP72" s="98">
        <v>1.2643082105000001</v>
      </c>
      <c r="AQ72" s="98">
        <v>0.93391246319999999</v>
      </c>
      <c r="AR72" s="98">
        <v>0.98649037080000002</v>
      </c>
      <c r="AS72" s="98">
        <v>0.71527392219999997</v>
      </c>
      <c r="AT72" s="98">
        <v>1.3605462487</v>
      </c>
      <c r="AU72" s="97" t="s">
        <v>28</v>
      </c>
      <c r="AV72" s="97" t="s">
        <v>28</v>
      </c>
      <c r="AW72" s="97" t="s">
        <v>28</v>
      </c>
      <c r="AX72" s="97" t="s">
        <v>28</v>
      </c>
      <c r="AY72" s="97" t="s">
        <v>28</v>
      </c>
      <c r="AZ72" s="97" t="s">
        <v>28</v>
      </c>
      <c r="BA72" s="97" t="s">
        <v>28</v>
      </c>
      <c r="BB72" s="97" t="s">
        <v>28</v>
      </c>
      <c r="BC72" s="109" t="s">
        <v>28</v>
      </c>
      <c r="BD72" s="110">
        <v>71</v>
      </c>
      <c r="BE72" s="110">
        <v>78</v>
      </c>
      <c r="BF72" s="110">
        <v>62</v>
      </c>
    </row>
    <row r="73" spans="1:93" x14ac:dyDescent="0.3">
      <c r="A73" s="9"/>
      <c r="B73" t="s">
        <v>186</v>
      </c>
      <c r="C73" s="97" t="s">
        <v>28</v>
      </c>
      <c r="D73" s="107" t="s">
        <v>28</v>
      </c>
      <c r="E73" s="108"/>
      <c r="F73" s="98"/>
      <c r="G73" s="98"/>
      <c r="H73" s="98" t="s">
        <v>28</v>
      </c>
      <c r="I73" s="100" t="s">
        <v>28</v>
      </c>
      <c r="J73" s="98" t="s">
        <v>28</v>
      </c>
      <c r="K73" s="98" t="s">
        <v>28</v>
      </c>
      <c r="L73" s="98" t="s">
        <v>28</v>
      </c>
      <c r="M73" s="98" t="s">
        <v>28</v>
      </c>
      <c r="N73" s="98" t="s">
        <v>28</v>
      </c>
      <c r="O73" s="107" t="s">
        <v>28</v>
      </c>
      <c r="P73" s="107" t="s">
        <v>28</v>
      </c>
      <c r="Q73" s="108"/>
      <c r="R73" s="98"/>
      <c r="S73" s="98"/>
      <c r="T73" s="98" t="s">
        <v>28</v>
      </c>
      <c r="U73" s="100" t="s">
        <v>28</v>
      </c>
      <c r="V73" s="98" t="s">
        <v>28</v>
      </c>
      <c r="W73" s="98" t="s">
        <v>28</v>
      </c>
      <c r="X73" s="98" t="s">
        <v>28</v>
      </c>
      <c r="Y73" s="98" t="s">
        <v>28</v>
      </c>
      <c r="Z73" s="98" t="s">
        <v>28</v>
      </c>
      <c r="AA73" s="107" t="s">
        <v>28</v>
      </c>
      <c r="AB73" s="107" t="s">
        <v>28</v>
      </c>
      <c r="AC73" s="108"/>
      <c r="AD73" s="98"/>
      <c r="AE73" s="98"/>
      <c r="AF73" s="98" t="s">
        <v>28</v>
      </c>
      <c r="AG73" s="100" t="s">
        <v>28</v>
      </c>
      <c r="AH73" s="98" t="s">
        <v>28</v>
      </c>
      <c r="AI73" s="98" t="s">
        <v>28</v>
      </c>
      <c r="AJ73" s="98" t="s">
        <v>28</v>
      </c>
      <c r="AK73" s="98" t="s">
        <v>28</v>
      </c>
      <c r="AL73" s="98" t="s">
        <v>28</v>
      </c>
      <c r="AM73" s="98">
        <v>1</v>
      </c>
      <c r="AN73" s="98">
        <v>1</v>
      </c>
      <c r="AO73" s="98">
        <v>0.22381236830000001</v>
      </c>
      <c r="AP73" s="98">
        <v>4.4680283207000002</v>
      </c>
      <c r="AQ73" s="98">
        <v>0.38091010559999999</v>
      </c>
      <c r="AR73" s="98">
        <v>1.8</v>
      </c>
      <c r="AS73" s="98">
        <v>0.48335826729999998</v>
      </c>
      <c r="AT73" s="98">
        <v>6.7031024789</v>
      </c>
      <c r="AU73" s="97" t="s">
        <v>28</v>
      </c>
      <c r="AV73" s="97" t="s">
        <v>28</v>
      </c>
      <c r="AW73" s="97" t="s">
        <v>28</v>
      </c>
      <c r="AX73" s="97" t="s">
        <v>28</v>
      </c>
      <c r="AY73" s="97" t="s">
        <v>28</v>
      </c>
      <c r="AZ73" s="97" t="s">
        <v>410</v>
      </c>
      <c r="BA73" s="97" t="s">
        <v>410</v>
      </c>
      <c r="BB73" s="97" t="s">
        <v>410</v>
      </c>
      <c r="BC73" s="109" t="s">
        <v>411</v>
      </c>
      <c r="BD73" s="110" t="s">
        <v>28</v>
      </c>
      <c r="BE73" s="110" t="s">
        <v>28</v>
      </c>
      <c r="BF73" s="110" t="s">
        <v>28</v>
      </c>
    </row>
    <row r="74" spans="1:93" x14ac:dyDescent="0.3">
      <c r="A74" s="9"/>
      <c r="B74" t="s">
        <v>185</v>
      </c>
      <c r="C74" s="97">
        <v>6</v>
      </c>
      <c r="D74" s="107">
        <v>6</v>
      </c>
      <c r="E74" s="108"/>
      <c r="F74" s="98"/>
      <c r="G74" s="98"/>
      <c r="H74" s="98">
        <v>0.66681361839999997</v>
      </c>
      <c r="I74" s="100">
        <v>100</v>
      </c>
      <c r="J74" s="98">
        <v>44.926069554000001</v>
      </c>
      <c r="K74" s="98">
        <v>222.58791163999999</v>
      </c>
      <c r="L74" s="98">
        <v>1.1922313228999999</v>
      </c>
      <c r="M74" s="98">
        <v>0.53546316630000002</v>
      </c>
      <c r="N74" s="98">
        <v>2.6545533227</v>
      </c>
      <c r="O74" s="107">
        <v>10</v>
      </c>
      <c r="P74" s="107">
        <v>14</v>
      </c>
      <c r="Q74" s="108"/>
      <c r="R74" s="98"/>
      <c r="S74" s="98"/>
      <c r="T74" s="98">
        <v>0.67421281280000001</v>
      </c>
      <c r="U74" s="100">
        <v>71.428571429000002</v>
      </c>
      <c r="V74" s="98">
        <v>38.432479295</v>
      </c>
      <c r="W74" s="98">
        <v>132.75336148</v>
      </c>
      <c r="X74" s="98">
        <v>0.87544792940000005</v>
      </c>
      <c r="Y74" s="98">
        <v>0.47085023770000001</v>
      </c>
      <c r="Z74" s="98">
        <v>1.6277130511</v>
      </c>
      <c r="AA74" s="107">
        <v>7</v>
      </c>
      <c r="AB74" s="107">
        <v>11</v>
      </c>
      <c r="AC74" s="108"/>
      <c r="AD74" s="98"/>
      <c r="AE74" s="98"/>
      <c r="AF74" s="98">
        <v>0.61552336129999996</v>
      </c>
      <c r="AG74" s="100">
        <v>63.636363635999999</v>
      </c>
      <c r="AH74" s="98">
        <v>30.337613360999999</v>
      </c>
      <c r="AI74" s="98">
        <v>133.48402619999999</v>
      </c>
      <c r="AJ74" s="98">
        <v>0.82702664699999995</v>
      </c>
      <c r="AK74" s="98">
        <v>0.39411361070000001</v>
      </c>
      <c r="AL74" s="98">
        <v>1.7354718443999999</v>
      </c>
      <c r="AM74" s="98">
        <v>0.81467555189999996</v>
      </c>
      <c r="AN74" s="98">
        <v>0.89090909090000003</v>
      </c>
      <c r="AO74" s="98">
        <v>0.3391225665</v>
      </c>
      <c r="AP74" s="98">
        <v>2.3405077890000001</v>
      </c>
      <c r="AQ74" s="98">
        <v>0.51467493799999997</v>
      </c>
      <c r="AR74" s="98">
        <v>0.71428571429999999</v>
      </c>
      <c r="AS74" s="98">
        <v>0.25960519409999999</v>
      </c>
      <c r="AT74" s="98">
        <v>1.9653076792999999</v>
      </c>
      <c r="AU74" s="97" t="s">
        <v>28</v>
      </c>
      <c r="AV74" s="97" t="s">
        <v>28</v>
      </c>
      <c r="AW74" s="97" t="s">
        <v>28</v>
      </c>
      <c r="AX74" s="97" t="s">
        <v>28</v>
      </c>
      <c r="AY74" s="97" t="s">
        <v>28</v>
      </c>
      <c r="AZ74" s="97" t="s">
        <v>28</v>
      </c>
      <c r="BA74" s="97" t="s">
        <v>28</v>
      </c>
      <c r="BB74" s="97" t="s">
        <v>28</v>
      </c>
      <c r="BC74" s="109" t="s">
        <v>28</v>
      </c>
      <c r="BD74" s="110">
        <v>6</v>
      </c>
      <c r="BE74" s="110">
        <v>10</v>
      </c>
      <c r="BF74" s="110">
        <v>7</v>
      </c>
    </row>
    <row r="75" spans="1:93" x14ac:dyDescent="0.3">
      <c r="A75" s="9"/>
      <c r="B75" t="s">
        <v>187</v>
      </c>
      <c r="C75" s="97">
        <v>6</v>
      </c>
      <c r="D75" s="107">
        <v>8</v>
      </c>
      <c r="E75" s="108"/>
      <c r="F75" s="98"/>
      <c r="G75" s="98"/>
      <c r="H75" s="98">
        <v>0.78417157589999997</v>
      </c>
      <c r="I75" s="100">
        <v>75</v>
      </c>
      <c r="J75" s="98">
        <v>33.694552164999998</v>
      </c>
      <c r="K75" s="98">
        <v>166.94093373000001</v>
      </c>
      <c r="L75" s="98">
        <v>0.89417349219999998</v>
      </c>
      <c r="M75" s="98">
        <v>0.40159737470000001</v>
      </c>
      <c r="N75" s="98">
        <v>1.990914992</v>
      </c>
      <c r="O75" s="107">
        <v>13</v>
      </c>
      <c r="P75" s="107">
        <v>17</v>
      </c>
      <c r="Q75" s="108"/>
      <c r="R75" s="98"/>
      <c r="S75" s="98"/>
      <c r="T75" s="98">
        <v>0.8153851943</v>
      </c>
      <c r="U75" s="100">
        <v>76.470588234999994</v>
      </c>
      <c r="V75" s="98">
        <v>44.403131489000003</v>
      </c>
      <c r="W75" s="98">
        <v>131.69681212</v>
      </c>
      <c r="X75" s="98">
        <v>0.93724425379999998</v>
      </c>
      <c r="Y75" s="98">
        <v>0.5439683421</v>
      </c>
      <c r="Z75" s="98">
        <v>1.6148491065999999</v>
      </c>
      <c r="AA75" s="107">
        <v>11</v>
      </c>
      <c r="AB75" s="107">
        <v>13</v>
      </c>
      <c r="AC75" s="108"/>
      <c r="AD75" s="98"/>
      <c r="AE75" s="98"/>
      <c r="AF75" s="98">
        <v>0.75287277259999996</v>
      </c>
      <c r="AG75" s="100">
        <v>84.615384614999996</v>
      </c>
      <c r="AH75" s="98">
        <v>46.860013680000002</v>
      </c>
      <c r="AI75" s="98">
        <v>152.79046571000001</v>
      </c>
      <c r="AJ75" s="98">
        <v>1.0996727943</v>
      </c>
      <c r="AK75" s="98">
        <v>0.60869300839999996</v>
      </c>
      <c r="AL75" s="98">
        <v>1.9866833328</v>
      </c>
      <c r="AM75" s="98">
        <v>0.80486928930000001</v>
      </c>
      <c r="AN75" s="98">
        <v>1.1065088756999999</v>
      </c>
      <c r="AO75" s="98">
        <v>0.49572452280000001</v>
      </c>
      <c r="AP75" s="98">
        <v>2.4698433015000001</v>
      </c>
      <c r="AQ75" s="98">
        <v>0.96861624189999995</v>
      </c>
      <c r="AR75" s="98">
        <v>1.0196078431</v>
      </c>
      <c r="AS75" s="98">
        <v>0.3875468836</v>
      </c>
      <c r="AT75" s="98">
        <v>2.6825145496</v>
      </c>
      <c r="AU75" s="97" t="s">
        <v>28</v>
      </c>
      <c r="AV75" s="97" t="s">
        <v>28</v>
      </c>
      <c r="AW75" s="97" t="s">
        <v>28</v>
      </c>
      <c r="AX75" s="97" t="s">
        <v>28</v>
      </c>
      <c r="AY75" s="97" t="s">
        <v>28</v>
      </c>
      <c r="AZ75" s="97" t="s">
        <v>28</v>
      </c>
      <c r="BA75" s="97" t="s">
        <v>28</v>
      </c>
      <c r="BB75" s="97" t="s">
        <v>28</v>
      </c>
      <c r="BC75" s="109" t="s">
        <v>28</v>
      </c>
      <c r="BD75" s="110">
        <v>6</v>
      </c>
      <c r="BE75" s="110">
        <v>13</v>
      </c>
      <c r="BF75" s="110">
        <v>11</v>
      </c>
      <c r="BQ75" s="46"/>
      <c r="CC75" s="4"/>
      <c r="CO75" s="4"/>
    </row>
    <row r="76" spans="1:93" x14ac:dyDescent="0.3">
      <c r="A76" s="9"/>
      <c r="B76" t="s">
        <v>188</v>
      </c>
      <c r="C76" s="97">
        <v>23</v>
      </c>
      <c r="D76" s="107">
        <v>49</v>
      </c>
      <c r="E76" s="108"/>
      <c r="F76" s="98"/>
      <c r="G76" s="98"/>
      <c r="H76" s="98">
        <v>5.4356726000000001E-3</v>
      </c>
      <c r="I76" s="100">
        <v>46.938775509999999</v>
      </c>
      <c r="J76" s="98">
        <v>31.192053348000002</v>
      </c>
      <c r="K76" s="98">
        <v>70.634934539</v>
      </c>
      <c r="L76" s="98">
        <v>0.5596187842</v>
      </c>
      <c r="M76" s="98">
        <v>0.3716647481</v>
      </c>
      <c r="N76" s="98">
        <v>0.84262278089999998</v>
      </c>
      <c r="O76" s="107">
        <v>23</v>
      </c>
      <c r="P76" s="107">
        <v>34</v>
      </c>
      <c r="Q76" s="108"/>
      <c r="R76" s="98"/>
      <c r="S76" s="98"/>
      <c r="T76" s="98">
        <v>0.36946768299999999</v>
      </c>
      <c r="U76" s="100">
        <v>67.647058823999998</v>
      </c>
      <c r="V76" s="98">
        <v>44.953253355000001</v>
      </c>
      <c r="W76" s="98">
        <v>101.79740566</v>
      </c>
      <c r="X76" s="98">
        <v>0.82910068599999998</v>
      </c>
      <c r="Y76" s="98">
        <v>0.55062479689999999</v>
      </c>
      <c r="Z76" s="98">
        <v>1.2484144401999999</v>
      </c>
      <c r="AA76" s="107">
        <v>28</v>
      </c>
      <c r="AB76" s="107">
        <v>37</v>
      </c>
      <c r="AC76" s="108"/>
      <c r="AD76" s="98"/>
      <c r="AE76" s="98"/>
      <c r="AF76" s="98">
        <v>0.92995964060000003</v>
      </c>
      <c r="AG76" s="100">
        <v>75.675675675999997</v>
      </c>
      <c r="AH76" s="98">
        <v>52.250967439</v>
      </c>
      <c r="AI76" s="98">
        <v>109.60194939</v>
      </c>
      <c r="AJ76" s="98">
        <v>0.98349114780000002</v>
      </c>
      <c r="AK76" s="98">
        <v>0.67851665530000005</v>
      </c>
      <c r="AL76" s="98">
        <v>1.4255432496</v>
      </c>
      <c r="AM76" s="98">
        <v>0.69023457259999998</v>
      </c>
      <c r="AN76" s="98">
        <v>1.1186839013000001</v>
      </c>
      <c r="AO76" s="98">
        <v>0.64442044789999997</v>
      </c>
      <c r="AP76" s="98">
        <v>1.9419831805000001</v>
      </c>
      <c r="AQ76" s="98">
        <v>0.2152216881</v>
      </c>
      <c r="AR76" s="98">
        <v>1.4411764706000001</v>
      </c>
      <c r="AS76" s="98">
        <v>0.80855863920000004</v>
      </c>
      <c r="AT76" s="98">
        <v>2.5687557076999998</v>
      </c>
      <c r="AU76" s="97" t="s">
        <v>28</v>
      </c>
      <c r="AV76" s="97" t="s">
        <v>28</v>
      </c>
      <c r="AW76" s="97" t="s">
        <v>28</v>
      </c>
      <c r="AX76" s="97" t="s">
        <v>28</v>
      </c>
      <c r="AY76" s="97" t="s">
        <v>28</v>
      </c>
      <c r="AZ76" s="97" t="s">
        <v>28</v>
      </c>
      <c r="BA76" s="97" t="s">
        <v>28</v>
      </c>
      <c r="BB76" s="97" t="s">
        <v>28</v>
      </c>
      <c r="BC76" s="109" t="s">
        <v>28</v>
      </c>
      <c r="BD76" s="110">
        <v>23</v>
      </c>
      <c r="BE76" s="110">
        <v>23</v>
      </c>
      <c r="BF76" s="110">
        <v>28</v>
      </c>
      <c r="BQ76" s="46"/>
      <c r="CC76" s="4"/>
      <c r="CO76" s="4"/>
    </row>
    <row r="77" spans="1:93" x14ac:dyDescent="0.3">
      <c r="A77" s="9"/>
      <c r="B77" t="s">
        <v>191</v>
      </c>
      <c r="C77" s="97">
        <v>33</v>
      </c>
      <c r="D77" s="107">
        <v>42</v>
      </c>
      <c r="E77" s="108"/>
      <c r="F77" s="98"/>
      <c r="G77" s="98"/>
      <c r="H77" s="98">
        <v>0.70798968129999995</v>
      </c>
      <c r="I77" s="100">
        <v>78.571428570999998</v>
      </c>
      <c r="J77" s="98">
        <v>55.858527129000002</v>
      </c>
      <c r="K77" s="98">
        <v>110.51973092</v>
      </c>
      <c r="L77" s="98">
        <v>0.93675318230000004</v>
      </c>
      <c r="M77" s="98">
        <v>0.66549823220000004</v>
      </c>
      <c r="N77" s="98">
        <v>1.3185707820000001</v>
      </c>
      <c r="O77" s="107">
        <v>23</v>
      </c>
      <c r="P77" s="107">
        <v>27</v>
      </c>
      <c r="Q77" s="108"/>
      <c r="R77" s="98"/>
      <c r="S77" s="98"/>
      <c r="T77" s="98">
        <v>0.8364460775</v>
      </c>
      <c r="U77" s="100">
        <v>85.185185184999995</v>
      </c>
      <c r="V77" s="98">
        <v>56.607800521000001</v>
      </c>
      <c r="W77" s="98">
        <v>128.18932565</v>
      </c>
      <c r="X77" s="98">
        <v>1.0440527157999999</v>
      </c>
      <c r="Y77" s="98">
        <v>0.69337937390000004</v>
      </c>
      <c r="Z77" s="98">
        <v>1.5720774433</v>
      </c>
      <c r="AA77" s="107">
        <v>28</v>
      </c>
      <c r="AB77" s="107">
        <v>34</v>
      </c>
      <c r="AC77" s="108"/>
      <c r="AD77" s="98"/>
      <c r="AE77" s="98"/>
      <c r="AF77" s="98">
        <v>0.71991362420000005</v>
      </c>
      <c r="AG77" s="100">
        <v>82.352941176000002</v>
      </c>
      <c r="AH77" s="98">
        <v>56.861346918999999</v>
      </c>
      <c r="AI77" s="98">
        <v>119.27270962999999</v>
      </c>
      <c r="AJ77" s="98">
        <v>1.0702697783999999</v>
      </c>
      <c r="AK77" s="98">
        <v>0.738385772</v>
      </c>
      <c r="AL77" s="98">
        <v>1.5513264775</v>
      </c>
      <c r="AM77" s="98">
        <v>0.90435940380000002</v>
      </c>
      <c r="AN77" s="98">
        <v>0.96675191819999995</v>
      </c>
      <c r="AO77" s="98">
        <v>0.55689967770000004</v>
      </c>
      <c r="AP77" s="98">
        <v>1.6782363299</v>
      </c>
      <c r="AQ77" s="98">
        <v>0.7660557523</v>
      </c>
      <c r="AR77" s="98">
        <v>1.0841750842</v>
      </c>
      <c r="AS77" s="98">
        <v>0.63663425159999998</v>
      </c>
      <c r="AT77" s="98">
        <v>1.8463279506000001</v>
      </c>
      <c r="AU77" s="97" t="s">
        <v>28</v>
      </c>
      <c r="AV77" s="97" t="s">
        <v>28</v>
      </c>
      <c r="AW77" s="97" t="s">
        <v>28</v>
      </c>
      <c r="AX77" s="97" t="s">
        <v>28</v>
      </c>
      <c r="AY77" s="97" t="s">
        <v>28</v>
      </c>
      <c r="AZ77" s="97" t="s">
        <v>28</v>
      </c>
      <c r="BA77" s="97" t="s">
        <v>28</v>
      </c>
      <c r="BB77" s="97" t="s">
        <v>28</v>
      </c>
      <c r="BC77" s="109" t="s">
        <v>28</v>
      </c>
      <c r="BD77" s="110">
        <v>33</v>
      </c>
      <c r="BE77" s="110">
        <v>23</v>
      </c>
      <c r="BF77" s="110">
        <v>28</v>
      </c>
    </row>
    <row r="78" spans="1:93" x14ac:dyDescent="0.3">
      <c r="A78" s="9"/>
      <c r="B78" t="s">
        <v>189</v>
      </c>
      <c r="C78" s="97">
        <v>23</v>
      </c>
      <c r="D78" s="107">
        <v>25</v>
      </c>
      <c r="E78" s="108"/>
      <c r="F78" s="98"/>
      <c r="G78" s="98"/>
      <c r="H78" s="98">
        <v>0.65796879159999999</v>
      </c>
      <c r="I78" s="100">
        <v>92</v>
      </c>
      <c r="J78" s="98">
        <v>61.136424562999998</v>
      </c>
      <c r="K78" s="98">
        <v>138.44447170000001</v>
      </c>
      <c r="L78" s="98">
        <v>1.0968528171</v>
      </c>
      <c r="M78" s="98">
        <v>0.72846290629999999</v>
      </c>
      <c r="N78" s="98">
        <v>1.6515406506999999</v>
      </c>
      <c r="O78" s="107">
        <v>16</v>
      </c>
      <c r="P78" s="107">
        <v>20</v>
      </c>
      <c r="Q78" s="108"/>
      <c r="R78" s="98"/>
      <c r="S78" s="98"/>
      <c r="T78" s="98">
        <v>0.93728530080000005</v>
      </c>
      <c r="U78" s="100">
        <v>80</v>
      </c>
      <c r="V78" s="98">
        <v>49.010552816999997</v>
      </c>
      <c r="W78" s="98">
        <v>130.58412182999999</v>
      </c>
      <c r="X78" s="98">
        <v>0.98050168090000001</v>
      </c>
      <c r="Y78" s="98">
        <v>0.60038239800000004</v>
      </c>
      <c r="Z78" s="98">
        <v>1.6012853632999999</v>
      </c>
      <c r="AA78" s="107">
        <v>16</v>
      </c>
      <c r="AB78" s="107">
        <v>18</v>
      </c>
      <c r="AC78" s="108"/>
      <c r="AD78" s="98"/>
      <c r="AE78" s="98"/>
      <c r="AF78" s="98">
        <v>0.56432993919999996</v>
      </c>
      <c r="AG78" s="100">
        <v>88.888888889</v>
      </c>
      <c r="AH78" s="98">
        <v>54.456169797000001</v>
      </c>
      <c r="AI78" s="98">
        <v>145.09346869999999</v>
      </c>
      <c r="AJ78" s="98">
        <v>1.1552118244</v>
      </c>
      <c r="AK78" s="98">
        <v>0.70729090959999996</v>
      </c>
      <c r="AL78" s="98">
        <v>1.8867969898000001</v>
      </c>
      <c r="AM78" s="98">
        <v>0.76569969829999995</v>
      </c>
      <c r="AN78" s="98">
        <v>1.1111111111</v>
      </c>
      <c r="AO78" s="98">
        <v>0.55566404859999996</v>
      </c>
      <c r="AP78" s="98">
        <v>2.2217883347999998</v>
      </c>
      <c r="AQ78" s="98">
        <v>0.66769078630000001</v>
      </c>
      <c r="AR78" s="98">
        <v>0.86956521740000003</v>
      </c>
      <c r="AS78" s="98">
        <v>0.4594089321</v>
      </c>
      <c r="AT78" s="98">
        <v>1.6459054549000001</v>
      </c>
      <c r="AU78" s="97" t="s">
        <v>28</v>
      </c>
      <c r="AV78" s="97" t="s">
        <v>28</v>
      </c>
      <c r="AW78" s="97" t="s">
        <v>28</v>
      </c>
      <c r="AX78" s="97" t="s">
        <v>28</v>
      </c>
      <c r="AY78" s="97" t="s">
        <v>28</v>
      </c>
      <c r="AZ78" s="97" t="s">
        <v>28</v>
      </c>
      <c r="BA78" s="97" t="s">
        <v>28</v>
      </c>
      <c r="BB78" s="97" t="s">
        <v>28</v>
      </c>
      <c r="BC78" s="109" t="s">
        <v>28</v>
      </c>
      <c r="BD78" s="110">
        <v>23</v>
      </c>
      <c r="BE78" s="110">
        <v>16</v>
      </c>
      <c r="BF78" s="110">
        <v>16</v>
      </c>
      <c r="BQ78" s="46"/>
      <c r="CO78" s="4"/>
    </row>
    <row r="79" spans="1:93" x14ac:dyDescent="0.3">
      <c r="A79" s="9"/>
      <c r="B79" t="s">
        <v>190</v>
      </c>
      <c r="C79" s="97">
        <v>20</v>
      </c>
      <c r="D79" s="107">
        <v>29</v>
      </c>
      <c r="E79" s="108"/>
      <c r="F79" s="98"/>
      <c r="G79" s="98"/>
      <c r="H79" s="98">
        <v>0.38196692339999999</v>
      </c>
      <c r="I79" s="100">
        <v>68.965517241000001</v>
      </c>
      <c r="J79" s="98">
        <v>44.493600029</v>
      </c>
      <c r="K79" s="98">
        <v>106.89722938</v>
      </c>
      <c r="L79" s="98">
        <v>0.82222849860000002</v>
      </c>
      <c r="M79" s="98">
        <v>0.53017838139999995</v>
      </c>
      <c r="N79" s="98">
        <v>1.2751551696000001</v>
      </c>
      <c r="O79" s="107">
        <v>14</v>
      </c>
      <c r="P79" s="107">
        <v>24</v>
      </c>
      <c r="Q79" s="108"/>
      <c r="R79" s="98"/>
      <c r="S79" s="98"/>
      <c r="T79" s="98">
        <v>0.20971285680000001</v>
      </c>
      <c r="U79" s="100">
        <v>58.333333332999999</v>
      </c>
      <c r="V79" s="98">
        <v>34.548055802999997</v>
      </c>
      <c r="W79" s="98">
        <v>98.49404543</v>
      </c>
      <c r="X79" s="98">
        <v>0.71494914229999995</v>
      </c>
      <c r="Y79" s="98">
        <v>0.42322972110000001</v>
      </c>
      <c r="Z79" s="98">
        <v>1.2077419202999999</v>
      </c>
      <c r="AA79" s="107">
        <v>14</v>
      </c>
      <c r="AB79" s="107">
        <v>17</v>
      </c>
      <c r="AC79" s="108"/>
      <c r="AD79" s="98"/>
      <c r="AE79" s="98"/>
      <c r="AF79" s="98">
        <v>0.79963148139999995</v>
      </c>
      <c r="AG79" s="100">
        <v>82.352941176000002</v>
      </c>
      <c r="AH79" s="98">
        <v>48.773725839000001</v>
      </c>
      <c r="AI79" s="98">
        <v>139.05041707999999</v>
      </c>
      <c r="AJ79" s="98">
        <v>1.0702697783999999</v>
      </c>
      <c r="AK79" s="98">
        <v>0.63351061310000001</v>
      </c>
      <c r="AL79" s="98">
        <v>1.8081423971999999</v>
      </c>
      <c r="AM79" s="98">
        <v>0.36157809759999998</v>
      </c>
      <c r="AN79" s="98">
        <v>1.4117647059</v>
      </c>
      <c r="AO79" s="98">
        <v>0.67303612830000004</v>
      </c>
      <c r="AP79" s="98">
        <v>2.9613262956000002</v>
      </c>
      <c r="AQ79" s="98">
        <v>0.63088206540000002</v>
      </c>
      <c r="AR79" s="98">
        <v>0.84583333329999999</v>
      </c>
      <c r="AS79" s="98">
        <v>0.4272381019</v>
      </c>
      <c r="AT79" s="98">
        <v>1.6745557679</v>
      </c>
      <c r="AU79" s="97" t="s">
        <v>28</v>
      </c>
      <c r="AV79" s="97" t="s">
        <v>28</v>
      </c>
      <c r="AW79" s="97" t="s">
        <v>28</v>
      </c>
      <c r="AX79" s="97" t="s">
        <v>28</v>
      </c>
      <c r="AY79" s="97" t="s">
        <v>28</v>
      </c>
      <c r="AZ79" s="97" t="s">
        <v>28</v>
      </c>
      <c r="BA79" s="97" t="s">
        <v>28</v>
      </c>
      <c r="BB79" s="97" t="s">
        <v>28</v>
      </c>
      <c r="BC79" s="109" t="s">
        <v>28</v>
      </c>
      <c r="BD79" s="110">
        <v>20</v>
      </c>
      <c r="BE79" s="110">
        <v>14</v>
      </c>
      <c r="BF79" s="110">
        <v>14</v>
      </c>
      <c r="BQ79" s="46"/>
      <c r="CC79" s="4"/>
      <c r="CO79" s="4"/>
    </row>
    <row r="80" spans="1:93" x14ac:dyDescent="0.3">
      <c r="A80" s="9"/>
      <c r="B80" t="s">
        <v>146</v>
      </c>
      <c r="C80" s="97">
        <v>11</v>
      </c>
      <c r="D80" s="107">
        <v>16</v>
      </c>
      <c r="E80" s="108"/>
      <c r="F80" s="98"/>
      <c r="G80" s="98"/>
      <c r="H80" s="98">
        <v>0.50982067009999998</v>
      </c>
      <c r="I80" s="100">
        <v>68.75</v>
      </c>
      <c r="J80" s="98">
        <v>38.073761115000003</v>
      </c>
      <c r="K80" s="98">
        <v>124.14225338999999</v>
      </c>
      <c r="L80" s="98">
        <v>0.81965903449999999</v>
      </c>
      <c r="M80" s="98">
        <v>0.45374431139999999</v>
      </c>
      <c r="N80" s="98">
        <v>1.4806597370000001</v>
      </c>
      <c r="O80" s="107">
        <v>12</v>
      </c>
      <c r="P80" s="107">
        <v>18</v>
      </c>
      <c r="Q80" s="108"/>
      <c r="R80" s="98"/>
      <c r="S80" s="98"/>
      <c r="T80" s="98">
        <v>0.48439613339999998</v>
      </c>
      <c r="U80" s="100">
        <v>66.666666667000001</v>
      </c>
      <c r="V80" s="98">
        <v>37.860646088999999</v>
      </c>
      <c r="W80" s="98">
        <v>117.38955627</v>
      </c>
      <c r="X80" s="98">
        <v>0.81708473410000004</v>
      </c>
      <c r="Y80" s="98">
        <v>0.46382678150000001</v>
      </c>
      <c r="Z80" s="98">
        <v>1.4393896369000001</v>
      </c>
      <c r="AA80" s="107">
        <v>11</v>
      </c>
      <c r="AB80" s="107">
        <v>17</v>
      </c>
      <c r="AC80" s="108"/>
      <c r="AD80" s="98"/>
      <c r="AE80" s="98"/>
      <c r="AF80" s="98">
        <v>0.56588567000000001</v>
      </c>
      <c r="AG80" s="100">
        <v>64.705882353000007</v>
      </c>
      <c r="AH80" s="98">
        <v>35.834128108999998</v>
      </c>
      <c r="AI80" s="98">
        <v>116.8397679</v>
      </c>
      <c r="AJ80" s="98">
        <v>0.84092625450000003</v>
      </c>
      <c r="AK80" s="98">
        <v>0.46547112410000002</v>
      </c>
      <c r="AL80" s="98">
        <v>1.5192284308999999</v>
      </c>
      <c r="AM80" s="98">
        <v>0.94298613740000004</v>
      </c>
      <c r="AN80" s="98">
        <v>0.97058823530000005</v>
      </c>
      <c r="AO80" s="98">
        <v>0.42827571489999999</v>
      </c>
      <c r="AP80" s="98">
        <v>2.1996146168999999</v>
      </c>
      <c r="AQ80" s="98">
        <v>0.94123472050000001</v>
      </c>
      <c r="AR80" s="98">
        <v>0.96969696969999997</v>
      </c>
      <c r="AS80" s="98">
        <v>0.42788244060000002</v>
      </c>
      <c r="AT80" s="98">
        <v>2.1975947688000002</v>
      </c>
      <c r="AU80" s="97" t="s">
        <v>28</v>
      </c>
      <c r="AV80" s="97" t="s">
        <v>28</v>
      </c>
      <c r="AW80" s="97" t="s">
        <v>28</v>
      </c>
      <c r="AX80" s="97" t="s">
        <v>28</v>
      </c>
      <c r="AY80" s="97" t="s">
        <v>28</v>
      </c>
      <c r="AZ80" s="97" t="s">
        <v>28</v>
      </c>
      <c r="BA80" s="97" t="s">
        <v>28</v>
      </c>
      <c r="BB80" s="97" t="s">
        <v>28</v>
      </c>
      <c r="BC80" s="109" t="s">
        <v>28</v>
      </c>
      <c r="BD80" s="110">
        <v>11</v>
      </c>
      <c r="BE80" s="110">
        <v>12</v>
      </c>
      <c r="BF80" s="110">
        <v>11</v>
      </c>
    </row>
    <row r="81" spans="1:93" x14ac:dyDescent="0.3">
      <c r="A81" s="9"/>
      <c r="B81" t="s">
        <v>193</v>
      </c>
      <c r="C81" s="97"/>
      <c r="D81" s="107"/>
      <c r="E81" s="108"/>
      <c r="F81" s="98"/>
      <c r="G81" s="98"/>
      <c r="H81" s="98"/>
      <c r="I81" s="100"/>
      <c r="J81" s="98"/>
      <c r="K81" s="98"/>
      <c r="L81" s="98"/>
      <c r="M81" s="98"/>
      <c r="N81" s="98"/>
      <c r="O81" s="107">
        <v>11</v>
      </c>
      <c r="P81" s="107">
        <v>15</v>
      </c>
      <c r="Q81" s="108"/>
      <c r="R81" s="98"/>
      <c r="S81" s="98"/>
      <c r="T81" s="98">
        <v>0.72360863340000003</v>
      </c>
      <c r="U81" s="100">
        <v>73.333333332999999</v>
      </c>
      <c r="V81" s="98">
        <v>40.612011856000002</v>
      </c>
      <c r="W81" s="98">
        <v>132.41840361999999</v>
      </c>
      <c r="X81" s="98">
        <v>0.89879320750000002</v>
      </c>
      <c r="Y81" s="98">
        <v>0.49754276040000001</v>
      </c>
      <c r="Z81" s="98">
        <v>1.6236377936999999</v>
      </c>
      <c r="AA81" s="107" t="s">
        <v>28</v>
      </c>
      <c r="AB81" s="107" t="s">
        <v>28</v>
      </c>
      <c r="AC81" s="108"/>
      <c r="AD81" s="98"/>
      <c r="AE81" s="98"/>
      <c r="AF81" s="98" t="s">
        <v>28</v>
      </c>
      <c r="AG81" s="100" t="s">
        <v>28</v>
      </c>
      <c r="AH81" s="98" t="s">
        <v>28</v>
      </c>
      <c r="AI81" s="98" t="s">
        <v>28</v>
      </c>
      <c r="AJ81" s="98" t="s">
        <v>28</v>
      </c>
      <c r="AK81" s="98" t="s">
        <v>28</v>
      </c>
      <c r="AL81" s="98" t="s">
        <v>28</v>
      </c>
      <c r="AM81" s="98">
        <v>0.9610837861</v>
      </c>
      <c r="AN81" s="98">
        <v>0.97402597400000002</v>
      </c>
      <c r="AO81" s="98">
        <v>0.33842821830000003</v>
      </c>
      <c r="AP81" s="98">
        <v>2.8033318346999998</v>
      </c>
      <c r="AQ81" s="98">
        <v>0.69255120380000001</v>
      </c>
      <c r="AR81" s="98">
        <v>1.2222222222000001</v>
      </c>
      <c r="AS81" s="98">
        <v>0.45201103079999999</v>
      </c>
      <c r="AT81" s="98">
        <v>3.3048466936000001</v>
      </c>
      <c r="AU81" s="97" t="s">
        <v>28</v>
      </c>
      <c r="AV81" s="97" t="s">
        <v>28</v>
      </c>
      <c r="AW81" s="97" t="s">
        <v>28</v>
      </c>
      <c r="AX81" s="97" t="s">
        <v>28</v>
      </c>
      <c r="AY81" s="97" t="s">
        <v>28</v>
      </c>
      <c r="AZ81" s="97" t="s">
        <v>410</v>
      </c>
      <c r="BA81" s="97" t="s">
        <v>28</v>
      </c>
      <c r="BB81" s="97" t="s">
        <v>410</v>
      </c>
      <c r="BC81" s="109" t="s">
        <v>411</v>
      </c>
      <c r="BD81" s="110"/>
      <c r="BE81" s="110">
        <v>11</v>
      </c>
      <c r="BF81" s="110" t="s">
        <v>28</v>
      </c>
      <c r="BQ81" s="46"/>
      <c r="CC81" s="4"/>
      <c r="CO81" s="4"/>
    </row>
    <row r="82" spans="1:93" x14ac:dyDescent="0.3">
      <c r="A82" s="9"/>
      <c r="B82" t="s">
        <v>192</v>
      </c>
      <c r="C82" s="97">
        <v>39</v>
      </c>
      <c r="D82" s="107">
        <v>58</v>
      </c>
      <c r="E82" s="108"/>
      <c r="F82" s="98"/>
      <c r="G82" s="98"/>
      <c r="H82" s="98">
        <v>0.16846345200000001</v>
      </c>
      <c r="I82" s="100">
        <v>67.241379309999999</v>
      </c>
      <c r="J82" s="98">
        <v>49.128701069999998</v>
      </c>
      <c r="K82" s="98">
        <v>92.031806114999995</v>
      </c>
      <c r="L82" s="98">
        <v>0.80167278610000003</v>
      </c>
      <c r="M82" s="98">
        <v>0.58528361269999996</v>
      </c>
      <c r="N82" s="98">
        <v>1.0980646681999999</v>
      </c>
      <c r="O82" s="107">
        <v>44</v>
      </c>
      <c r="P82" s="107">
        <v>57</v>
      </c>
      <c r="Q82" s="108"/>
      <c r="R82" s="98"/>
      <c r="S82" s="98"/>
      <c r="T82" s="98">
        <v>0.71399150970000003</v>
      </c>
      <c r="U82" s="100">
        <v>77.192982455999996</v>
      </c>
      <c r="V82" s="98">
        <v>57.445281229000003</v>
      </c>
      <c r="W82" s="98">
        <v>103.72926049</v>
      </c>
      <c r="X82" s="98">
        <v>0.94609811310000003</v>
      </c>
      <c r="Y82" s="98">
        <v>0.70347425220000004</v>
      </c>
      <c r="Z82" s="98">
        <v>1.2724014232</v>
      </c>
      <c r="AA82" s="107">
        <v>38</v>
      </c>
      <c r="AB82" s="107">
        <v>50</v>
      </c>
      <c r="AC82" s="108"/>
      <c r="AD82" s="98"/>
      <c r="AE82" s="98"/>
      <c r="AF82" s="98">
        <v>0.93939427170000001</v>
      </c>
      <c r="AG82" s="100">
        <v>76</v>
      </c>
      <c r="AH82" s="98">
        <v>55.300679576</v>
      </c>
      <c r="AI82" s="98">
        <v>104.44717939</v>
      </c>
      <c r="AJ82" s="98">
        <v>0.98770610979999995</v>
      </c>
      <c r="AK82" s="98">
        <v>0.71802472299999998</v>
      </c>
      <c r="AL82" s="98">
        <v>1.3586765583</v>
      </c>
      <c r="AM82" s="98">
        <v>0.9439304181</v>
      </c>
      <c r="AN82" s="98">
        <v>0.98454545449999997</v>
      </c>
      <c r="AO82" s="98">
        <v>0.63786900790000001</v>
      </c>
      <c r="AP82" s="98">
        <v>1.5196376373</v>
      </c>
      <c r="AQ82" s="98">
        <v>0.53028699599999995</v>
      </c>
      <c r="AR82" s="98">
        <v>1.1479982006</v>
      </c>
      <c r="AS82" s="98">
        <v>0.74599893289999997</v>
      </c>
      <c r="AT82" s="98">
        <v>1.7666243348999999</v>
      </c>
      <c r="AU82" s="97" t="s">
        <v>28</v>
      </c>
      <c r="AV82" s="97" t="s">
        <v>28</v>
      </c>
      <c r="AW82" s="97" t="s">
        <v>28</v>
      </c>
      <c r="AX82" s="97" t="s">
        <v>28</v>
      </c>
      <c r="AY82" s="97" t="s">
        <v>28</v>
      </c>
      <c r="AZ82" s="97" t="s">
        <v>28</v>
      </c>
      <c r="BA82" s="97" t="s">
        <v>28</v>
      </c>
      <c r="BB82" s="97" t="s">
        <v>28</v>
      </c>
      <c r="BC82" s="109" t="s">
        <v>28</v>
      </c>
      <c r="BD82" s="110">
        <v>39</v>
      </c>
      <c r="BE82" s="110">
        <v>44</v>
      </c>
      <c r="BF82" s="110">
        <v>38</v>
      </c>
      <c r="BQ82" s="46"/>
      <c r="CC82" s="4"/>
      <c r="CO82" s="4"/>
    </row>
    <row r="83" spans="1:93" x14ac:dyDescent="0.3">
      <c r="A83" s="9"/>
      <c r="B83" t="s">
        <v>194</v>
      </c>
      <c r="C83" s="97">
        <v>22</v>
      </c>
      <c r="D83" s="107">
        <v>33</v>
      </c>
      <c r="E83" s="108"/>
      <c r="F83" s="98"/>
      <c r="G83" s="98"/>
      <c r="H83" s="98">
        <v>0.2820915705</v>
      </c>
      <c r="I83" s="100">
        <v>66.666666667000001</v>
      </c>
      <c r="J83" s="98">
        <v>43.896709039999998</v>
      </c>
      <c r="K83" s="98">
        <v>101.24778239</v>
      </c>
      <c r="L83" s="98">
        <v>0.7948208819</v>
      </c>
      <c r="M83" s="98">
        <v>0.52305206879999999</v>
      </c>
      <c r="N83" s="98">
        <v>1.2077960724000001</v>
      </c>
      <c r="O83" s="107">
        <v>14</v>
      </c>
      <c r="P83" s="107">
        <v>21</v>
      </c>
      <c r="Q83" s="108"/>
      <c r="R83" s="98"/>
      <c r="S83" s="98"/>
      <c r="T83" s="98">
        <v>0.45014202279999999</v>
      </c>
      <c r="U83" s="100">
        <v>66.666666667000001</v>
      </c>
      <c r="V83" s="98">
        <v>39.483492345999998</v>
      </c>
      <c r="W83" s="98">
        <v>112.56462335000001</v>
      </c>
      <c r="X83" s="98">
        <v>0.81708473410000004</v>
      </c>
      <c r="Y83" s="98">
        <v>0.48369110980000002</v>
      </c>
      <c r="Z83" s="98">
        <v>1.3802764803000001</v>
      </c>
      <c r="AA83" s="107">
        <v>10</v>
      </c>
      <c r="AB83" s="107">
        <v>15</v>
      </c>
      <c r="AC83" s="108"/>
      <c r="AD83" s="98"/>
      <c r="AE83" s="98"/>
      <c r="AF83" s="98">
        <v>0.65046587030000003</v>
      </c>
      <c r="AG83" s="100">
        <v>66.666666667000001</v>
      </c>
      <c r="AH83" s="98">
        <v>35.870314008000001</v>
      </c>
      <c r="AI83" s="98">
        <v>123.90313738</v>
      </c>
      <c r="AJ83" s="98">
        <v>0.86640886829999997</v>
      </c>
      <c r="AK83" s="98">
        <v>0.46595205280000002</v>
      </c>
      <c r="AL83" s="98">
        <v>1.6110334153999999</v>
      </c>
      <c r="AM83" s="98">
        <v>1</v>
      </c>
      <c r="AN83" s="98">
        <v>1</v>
      </c>
      <c r="AO83" s="98">
        <v>0.44419030840000001</v>
      </c>
      <c r="AP83" s="98">
        <v>2.2512873001</v>
      </c>
      <c r="AQ83" s="98">
        <v>1</v>
      </c>
      <c r="AR83" s="98">
        <v>1</v>
      </c>
      <c r="AS83" s="98">
        <v>0.51166975260000003</v>
      </c>
      <c r="AT83" s="98">
        <v>1.9543856071000001</v>
      </c>
      <c r="AU83" s="97" t="s">
        <v>28</v>
      </c>
      <c r="AV83" s="97" t="s">
        <v>28</v>
      </c>
      <c r="AW83" s="97" t="s">
        <v>28</v>
      </c>
      <c r="AX83" s="97" t="s">
        <v>28</v>
      </c>
      <c r="AY83" s="97" t="s">
        <v>28</v>
      </c>
      <c r="AZ83" s="97" t="s">
        <v>28</v>
      </c>
      <c r="BA83" s="97" t="s">
        <v>28</v>
      </c>
      <c r="BB83" s="97" t="s">
        <v>28</v>
      </c>
      <c r="BC83" s="109" t="s">
        <v>28</v>
      </c>
      <c r="BD83" s="110">
        <v>22</v>
      </c>
      <c r="BE83" s="110">
        <v>14</v>
      </c>
      <c r="BF83" s="110">
        <v>10</v>
      </c>
      <c r="BQ83" s="46"/>
      <c r="CC83" s="4"/>
      <c r="CO83" s="4"/>
    </row>
    <row r="84" spans="1:93" s="3" customFormat="1" x14ac:dyDescent="0.3">
      <c r="A84" s="9" t="s">
        <v>225</v>
      </c>
      <c r="B84" s="3" t="s">
        <v>96</v>
      </c>
      <c r="C84" s="103">
        <v>165</v>
      </c>
      <c r="D84" s="104">
        <v>190</v>
      </c>
      <c r="E84" s="99"/>
      <c r="F84" s="105"/>
      <c r="G84" s="105"/>
      <c r="H84" s="105">
        <v>0.65860099969999997</v>
      </c>
      <c r="I84" s="106">
        <v>86.842105262999993</v>
      </c>
      <c r="J84" s="105">
        <v>74.552874498999998</v>
      </c>
      <c r="K84" s="105">
        <v>101.1570821</v>
      </c>
      <c r="L84" s="105">
        <v>1.0353587804</v>
      </c>
      <c r="M84" s="105">
        <v>0.88746229340000005</v>
      </c>
      <c r="N84" s="105">
        <v>1.2079023662999999</v>
      </c>
      <c r="O84" s="104">
        <v>200</v>
      </c>
      <c r="P84" s="104">
        <v>237</v>
      </c>
      <c r="Q84" s="99"/>
      <c r="R84" s="105"/>
      <c r="S84" s="105"/>
      <c r="T84" s="105">
        <v>0.63786759829999995</v>
      </c>
      <c r="U84" s="106">
        <v>84.388185653999997</v>
      </c>
      <c r="V84" s="105">
        <v>73.467051659000006</v>
      </c>
      <c r="W84" s="105">
        <v>96.932784385999994</v>
      </c>
      <c r="X84" s="105">
        <v>1.0342844735000001</v>
      </c>
      <c r="Y84" s="105">
        <v>0.89883028009999999</v>
      </c>
      <c r="Z84" s="105">
        <v>1.1901516847</v>
      </c>
      <c r="AA84" s="104">
        <v>147</v>
      </c>
      <c r="AB84" s="104">
        <v>193</v>
      </c>
      <c r="AC84" s="99"/>
      <c r="AD84" s="105"/>
      <c r="AE84" s="105"/>
      <c r="AF84" s="105">
        <v>0.90275948660000005</v>
      </c>
      <c r="AG84" s="106">
        <v>76.165803108999995</v>
      </c>
      <c r="AH84" s="105">
        <v>64.796881615999993</v>
      </c>
      <c r="AI84" s="105">
        <v>89.529456025000002</v>
      </c>
      <c r="AJ84" s="105">
        <v>0.98986090910000002</v>
      </c>
      <c r="AK84" s="105">
        <v>0.84057133409999996</v>
      </c>
      <c r="AL84" s="105">
        <v>1.1656650418000001</v>
      </c>
      <c r="AM84" s="105">
        <v>0.34536556089999998</v>
      </c>
      <c r="AN84" s="105">
        <v>0.90256476679999997</v>
      </c>
      <c r="AO84" s="105">
        <v>0.72946349040000003</v>
      </c>
      <c r="AP84" s="105">
        <v>1.1167428789</v>
      </c>
      <c r="AQ84" s="105">
        <v>0.78519730919999997</v>
      </c>
      <c r="AR84" s="105">
        <v>0.97174274390000004</v>
      </c>
      <c r="AS84" s="105">
        <v>0.79073495439999997</v>
      </c>
      <c r="AT84" s="105">
        <v>1.1941851754999999</v>
      </c>
      <c r="AU84" s="103" t="s">
        <v>28</v>
      </c>
      <c r="AV84" s="103" t="s">
        <v>28</v>
      </c>
      <c r="AW84" s="103" t="s">
        <v>28</v>
      </c>
      <c r="AX84" s="103" t="s">
        <v>28</v>
      </c>
      <c r="AY84" s="103" t="s">
        <v>28</v>
      </c>
      <c r="AZ84" s="103" t="s">
        <v>28</v>
      </c>
      <c r="BA84" s="103" t="s">
        <v>28</v>
      </c>
      <c r="BB84" s="103" t="s">
        <v>28</v>
      </c>
      <c r="BC84" s="101" t="s">
        <v>28</v>
      </c>
      <c r="BD84" s="102">
        <v>165</v>
      </c>
      <c r="BE84" s="102">
        <v>200</v>
      </c>
      <c r="BF84" s="102">
        <v>147</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7">
        <v>175</v>
      </c>
      <c r="D85" s="107">
        <v>201</v>
      </c>
      <c r="E85" s="108"/>
      <c r="F85" s="98"/>
      <c r="G85" s="98"/>
      <c r="H85" s="98">
        <v>0.62536515110000002</v>
      </c>
      <c r="I85" s="100">
        <v>87.064676617000003</v>
      </c>
      <c r="J85" s="98">
        <v>75.075321853000005</v>
      </c>
      <c r="K85" s="98">
        <v>100.96870353</v>
      </c>
      <c r="L85" s="98">
        <v>1.0380123457999999</v>
      </c>
      <c r="M85" s="98">
        <v>0.89364036599999996</v>
      </c>
      <c r="N85" s="98">
        <v>1.2057083263999999</v>
      </c>
      <c r="O85" s="107">
        <v>178</v>
      </c>
      <c r="P85" s="107">
        <v>220</v>
      </c>
      <c r="Q85" s="108"/>
      <c r="R85" s="98"/>
      <c r="S85" s="98"/>
      <c r="T85" s="98">
        <v>0.91186356930000001</v>
      </c>
      <c r="U85" s="100">
        <v>80.909090909</v>
      </c>
      <c r="V85" s="98">
        <v>69.854931070999996</v>
      </c>
      <c r="W85" s="98">
        <v>93.712510933000004</v>
      </c>
      <c r="X85" s="98">
        <v>0.9916437454</v>
      </c>
      <c r="Y85" s="98">
        <v>0.85472303969999996</v>
      </c>
      <c r="Z85" s="98">
        <v>1.1504981991000001</v>
      </c>
      <c r="AA85" s="107">
        <v>164</v>
      </c>
      <c r="AB85" s="107">
        <v>201</v>
      </c>
      <c r="AC85" s="108"/>
      <c r="AD85" s="98"/>
      <c r="AE85" s="98"/>
      <c r="AF85" s="98">
        <v>0.4584129126</v>
      </c>
      <c r="AG85" s="100">
        <v>81.592039800999999</v>
      </c>
      <c r="AH85" s="98">
        <v>70.013230507000003</v>
      </c>
      <c r="AI85" s="98">
        <v>95.085756086999993</v>
      </c>
      <c r="AJ85" s="98">
        <v>1.060381003</v>
      </c>
      <c r="AK85" s="98">
        <v>0.90814770550000001</v>
      </c>
      <c r="AL85" s="98">
        <v>1.2381332514000001</v>
      </c>
      <c r="AM85" s="98">
        <v>0.93810052519999998</v>
      </c>
      <c r="AN85" s="98">
        <v>1.0084409414</v>
      </c>
      <c r="AO85" s="98">
        <v>0.81567626680000005</v>
      </c>
      <c r="AP85" s="98">
        <v>1.2467607232</v>
      </c>
      <c r="AQ85" s="98">
        <v>0.49094816460000001</v>
      </c>
      <c r="AR85" s="98">
        <v>0.92929870130000003</v>
      </c>
      <c r="AS85" s="98">
        <v>0.75429683290000005</v>
      </c>
      <c r="AT85" s="98">
        <v>1.1449021639000001</v>
      </c>
      <c r="AU85" s="97" t="s">
        <v>28</v>
      </c>
      <c r="AV85" s="97" t="s">
        <v>28</v>
      </c>
      <c r="AW85" s="97" t="s">
        <v>28</v>
      </c>
      <c r="AX85" s="97" t="s">
        <v>28</v>
      </c>
      <c r="AY85" s="97" t="s">
        <v>28</v>
      </c>
      <c r="AZ85" s="97" t="s">
        <v>28</v>
      </c>
      <c r="BA85" s="97" t="s">
        <v>28</v>
      </c>
      <c r="BB85" s="97" t="s">
        <v>28</v>
      </c>
      <c r="BC85" s="109" t="s">
        <v>28</v>
      </c>
      <c r="BD85" s="110">
        <v>175</v>
      </c>
      <c r="BE85" s="110">
        <v>178</v>
      </c>
      <c r="BF85" s="110">
        <v>164</v>
      </c>
    </row>
    <row r="86" spans="1:93" x14ac:dyDescent="0.3">
      <c r="A86" s="9"/>
      <c r="B86" t="s">
        <v>98</v>
      </c>
      <c r="C86" s="97">
        <v>239</v>
      </c>
      <c r="D86" s="107">
        <v>270</v>
      </c>
      <c r="E86" s="108"/>
      <c r="F86" s="98"/>
      <c r="G86" s="98"/>
      <c r="H86" s="98">
        <v>0.41181704969999999</v>
      </c>
      <c r="I86" s="100">
        <v>88.518518518999997</v>
      </c>
      <c r="J86" s="98">
        <v>77.978429845999997</v>
      </c>
      <c r="K86" s="98">
        <v>100.48327642</v>
      </c>
      <c r="L86" s="98">
        <v>1.0553455044</v>
      </c>
      <c r="M86" s="98">
        <v>0.92794972310000001</v>
      </c>
      <c r="N86" s="98">
        <v>1.2002311179</v>
      </c>
      <c r="O86" s="107">
        <v>228</v>
      </c>
      <c r="P86" s="107">
        <v>267</v>
      </c>
      <c r="Q86" s="108"/>
      <c r="R86" s="98"/>
      <c r="S86" s="98"/>
      <c r="T86" s="98">
        <v>0.49785748670000002</v>
      </c>
      <c r="U86" s="100">
        <v>85.393258427000006</v>
      </c>
      <c r="V86" s="98">
        <v>74.998294309000002</v>
      </c>
      <c r="W86" s="98">
        <v>97.228992364999996</v>
      </c>
      <c r="X86" s="98">
        <v>1.0466029178</v>
      </c>
      <c r="Y86" s="98">
        <v>0.91745515430000002</v>
      </c>
      <c r="Z86" s="98">
        <v>1.1939304744000001</v>
      </c>
      <c r="AA86" s="107">
        <v>157</v>
      </c>
      <c r="AB86" s="107">
        <v>210</v>
      </c>
      <c r="AC86" s="108"/>
      <c r="AD86" s="98"/>
      <c r="AE86" s="98"/>
      <c r="AF86" s="98">
        <v>0.72146829040000005</v>
      </c>
      <c r="AG86" s="100">
        <v>74.761904762</v>
      </c>
      <c r="AH86" s="98">
        <v>63.936238007999997</v>
      </c>
      <c r="AI86" s="98">
        <v>87.420570522000006</v>
      </c>
      <c r="AJ86" s="98">
        <v>0.97161565940000005</v>
      </c>
      <c r="AK86" s="98">
        <v>0.82935660609999995</v>
      </c>
      <c r="AL86" s="98">
        <v>1.1382763249000001</v>
      </c>
      <c r="AM86" s="98">
        <v>0.19982648550000001</v>
      </c>
      <c r="AN86" s="98">
        <v>0.87550125310000004</v>
      </c>
      <c r="AO86" s="98">
        <v>0.71446373299999999</v>
      </c>
      <c r="AP86" s="98">
        <v>1.0728360430999999</v>
      </c>
      <c r="AQ86" s="98">
        <v>0.69781092789999999</v>
      </c>
      <c r="AR86" s="98">
        <v>0.96469371439999996</v>
      </c>
      <c r="AS86" s="98">
        <v>0.80461804130000003</v>
      </c>
      <c r="AT86" s="98">
        <v>1.1566158287999999</v>
      </c>
      <c r="AU86" s="97" t="s">
        <v>28</v>
      </c>
      <c r="AV86" s="97" t="s">
        <v>28</v>
      </c>
      <c r="AW86" s="97" t="s">
        <v>28</v>
      </c>
      <c r="AX86" s="97" t="s">
        <v>28</v>
      </c>
      <c r="AY86" s="97" t="s">
        <v>28</v>
      </c>
      <c r="AZ86" s="97" t="s">
        <v>28</v>
      </c>
      <c r="BA86" s="97" t="s">
        <v>28</v>
      </c>
      <c r="BB86" s="97" t="s">
        <v>28</v>
      </c>
      <c r="BC86" s="109" t="s">
        <v>28</v>
      </c>
      <c r="BD86" s="110">
        <v>239</v>
      </c>
      <c r="BE86" s="110">
        <v>228</v>
      </c>
      <c r="BF86" s="110">
        <v>157</v>
      </c>
    </row>
    <row r="87" spans="1:93" x14ac:dyDescent="0.3">
      <c r="A87" s="9"/>
      <c r="B87" t="s">
        <v>99</v>
      </c>
      <c r="C87" s="97">
        <v>216</v>
      </c>
      <c r="D87" s="107">
        <v>237</v>
      </c>
      <c r="E87" s="108"/>
      <c r="F87" s="98"/>
      <c r="G87" s="98"/>
      <c r="H87" s="98">
        <v>0.22840837859999999</v>
      </c>
      <c r="I87" s="100">
        <v>91.139240505999993</v>
      </c>
      <c r="J87" s="98">
        <v>79.760611698000005</v>
      </c>
      <c r="K87" s="98">
        <v>104.14114164</v>
      </c>
      <c r="L87" s="98">
        <v>1.0865905728</v>
      </c>
      <c r="M87" s="98">
        <v>0.94924405599999995</v>
      </c>
      <c r="N87" s="98">
        <v>1.2438098142</v>
      </c>
      <c r="O87" s="107">
        <v>183</v>
      </c>
      <c r="P87" s="107">
        <v>229</v>
      </c>
      <c r="Q87" s="108"/>
      <c r="R87" s="98"/>
      <c r="S87" s="98"/>
      <c r="T87" s="98">
        <v>0.78110309300000003</v>
      </c>
      <c r="U87" s="100">
        <v>79.912663754999997</v>
      </c>
      <c r="V87" s="98">
        <v>69.134205897000001</v>
      </c>
      <c r="W87" s="98">
        <v>92.371551038000007</v>
      </c>
      <c r="X87" s="98">
        <v>0.97943126420000004</v>
      </c>
      <c r="Y87" s="98">
        <v>0.84588486939999996</v>
      </c>
      <c r="Z87" s="98">
        <v>1.1340616625</v>
      </c>
      <c r="AA87" s="107">
        <v>151</v>
      </c>
      <c r="AB87" s="107">
        <v>207</v>
      </c>
      <c r="AC87" s="108"/>
      <c r="AD87" s="98"/>
      <c r="AE87" s="98"/>
      <c r="AF87" s="98">
        <v>0.51677738100000004</v>
      </c>
      <c r="AG87" s="100">
        <v>72.946859903000004</v>
      </c>
      <c r="AH87" s="98">
        <v>62.19232641</v>
      </c>
      <c r="AI87" s="98">
        <v>85.56110821</v>
      </c>
      <c r="AJ87" s="98">
        <v>0.94802709500000004</v>
      </c>
      <c r="AK87" s="98">
        <v>0.80676429350000001</v>
      </c>
      <c r="AL87" s="98">
        <v>1.1140247282</v>
      </c>
      <c r="AM87" s="98">
        <v>0.40678478070000001</v>
      </c>
      <c r="AN87" s="98">
        <v>0.91283229060000004</v>
      </c>
      <c r="AO87" s="98">
        <v>0.73588363749999997</v>
      </c>
      <c r="AP87" s="98">
        <v>1.1323295536</v>
      </c>
      <c r="AQ87" s="98">
        <v>0.19073805020000001</v>
      </c>
      <c r="AR87" s="98">
        <v>0.87681950509999995</v>
      </c>
      <c r="AS87" s="98">
        <v>0.72009608680000003</v>
      </c>
      <c r="AT87" s="98">
        <v>1.0676525794</v>
      </c>
      <c r="AU87" s="97" t="s">
        <v>28</v>
      </c>
      <c r="AV87" s="97" t="s">
        <v>28</v>
      </c>
      <c r="AW87" s="97" t="s">
        <v>28</v>
      </c>
      <c r="AX87" s="97" t="s">
        <v>28</v>
      </c>
      <c r="AY87" s="97" t="s">
        <v>28</v>
      </c>
      <c r="AZ87" s="97" t="s">
        <v>28</v>
      </c>
      <c r="BA87" s="97" t="s">
        <v>28</v>
      </c>
      <c r="BB87" s="97" t="s">
        <v>28</v>
      </c>
      <c r="BC87" s="109" t="s">
        <v>28</v>
      </c>
      <c r="BD87" s="110">
        <v>216</v>
      </c>
      <c r="BE87" s="110">
        <v>183</v>
      </c>
      <c r="BF87" s="110">
        <v>151</v>
      </c>
    </row>
    <row r="88" spans="1:93" x14ac:dyDescent="0.3">
      <c r="A88" s="9"/>
      <c r="B88" t="s">
        <v>100</v>
      </c>
      <c r="C88" s="97">
        <v>110</v>
      </c>
      <c r="D88" s="107">
        <v>129</v>
      </c>
      <c r="E88" s="108"/>
      <c r="F88" s="98"/>
      <c r="G88" s="98"/>
      <c r="H88" s="98">
        <v>0.86357297590000004</v>
      </c>
      <c r="I88" s="100">
        <v>85.271317828999997</v>
      </c>
      <c r="J88" s="98">
        <v>70.736585469000005</v>
      </c>
      <c r="K88" s="98">
        <v>102.79260154000001</v>
      </c>
      <c r="L88" s="98">
        <v>1.0166313605999999</v>
      </c>
      <c r="M88" s="98">
        <v>0.84227235450000004</v>
      </c>
      <c r="N88" s="98">
        <v>1.2270844672000001</v>
      </c>
      <c r="O88" s="107">
        <v>97</v>
      </c>
      <c r="P88" s="107">
        <v>117</v>
      </c>
      <c r="Q88" s="108"/>
      <c r="R88" s="98"/>
      <c r="S88" s="98"/>
      <c r="T88" s="98">
        <v>0.87563759549999998</v>
      </c>
      <c r="U88" s="100">
        <v>82.905982906000006</v>
      </c>
      <c r="V88" s="98">
        <v>67.945304651000001</v>
      </c>
      <c r="W88" s="98">
        <v>101.16080923</v>
      </c>
      <c r="X88" s="98">
        <v>1.0161181949</v>
      </c>
      <c r="Y88" s="98">
        <v>0.83172070600000003</v>
      </c>
      <c r="Z88" s="98">
        <v>1.2413977176</v>
      </c>
      <c r="AA88" s="107">
        <v>78</v>
      </c>
      <c r="AB88" s="107">
        <v>91</v>
      </c>
      <c r="AC88" s="108"/>
      <c r="AD88" s="98"/>
      <c r="AE88" s="98"/>
      <c r="AF88" s="98">
        <v>0.34343955850000002</v>
      </c>
      <c r="AG88" s="100">
        <v>85.714285713999999</v>
      </c>
      <c r="AH88" s="98">
        <v>68.655228116000004</v>
      </c>
      <c r="AI88" s="98">
        <v>107.01208017</v>
      </c>
      <c r="AJ88" s="98">
        <v>1.1139542592</v>
      </c>
      <c r="AK88" s="98">
        <v>0.89106235730000005</v>
      </c>
      <c r="AL88" s="98">
        <v>1.3926007326000001</v>
      </c>
      <c r="AM88" s="98">
        <v>0.82662084309999995</v>
      </c>
      <c r="AN88" s="98">
        <v>1.0338733432</v>
      </c>
      <c r="AO88" s="98">
        <v>0.76738359030000003</v>
      </c>
      <c r="AP88" s="98">
        <v>1.3929071500000001</v>
      </c>
      <c r="AQ88" s="98">
        <v>0.83994233259999995</v>
      </c>
      <c r="AR88" s="98">
        <v>0.97226107230000003</v>
      </c>
      <c r="AS88" s="98">
        <v>0.73998628229999996</v>
      </c>
      <c r="AT88" s="98">
        <v>1.2774447517</v>
      </c>
      <c r="AU88" s="97" t="s">
        <v>28</v>
      </c>
      <c r="AV88" s="97" t="s">
        <v>28</v>
      </c>
      <c r="AW88" s="97" t="s">
        <v>28</v>
      </c>
      <c r="AX88" s="97" t="s">
        <v>28</v>
      </c>
      <c r="AY88" s="97" t="s">
        <v>28</v>
      </c>
      <c r="AZ88" s="97" t="s">
        <v>28</v>
      </c>
      <c r="BA88" s="97" t="s">
        <v>28</v>
      </c>
      <c r="BB88" s="97" t="s">
        <v>28</v>
      </c>
      <c r="BC88" s="109" t="s">
        <v>28</v>
      </c>
      <c r="BD88" s="110">
        <v>110</v>
      </c>
      <c r="BE88" s="110">
        <v>97</v>
      </c>
      <c r="BF88" s="110">
        <v>78</v>
      </c>
    </row>
    <row r="89" spans="1:93" x14ac:dyDescent="0.3">
      <c r="A89" s="9"/>
      <c r="B89" t="s">
        <v>148</v>
      </c>
      <c r="C89" s="97">
        <v>194</v>
      </c>
      <c r="D89" s="107">
        <v>229</v>
      </c>
      <c r="E89" s="108"/>
      <c r="F89" s="98"/>
      <c r="G89" s="98"/>
      <c r="H89" s="98">
        <v>0.89093242360000002</v>
      </c>
      <c r="I89" s="100">
        <v>84.716157205000002</v>
      </c>
      <c r="J89" s="98">
        <v>73.595886054000005</v>
      </c>
      <c r="K89" s="98">
        <v>97.516691168999998</v>
      </c>
      <c r="L89" s="98">
        <v>1.0100125618</v>
      </c>
      <c r="M89" s="98">
        <v>0.87595699130000004</v>
      </c>
      <c r="N89" s="98">
        <v>1.1645838609000001</v>
      </c>
      <c r="O89" s="107">
        <v>209</v>
      </c>
      <c r="P89" s="107">
        <v>253</v>
      </c>
      <c r="Q89" s="108"/>
      <c r="R89" s="98"/>
      <c r="S89" s="98"/>
      <c r="T89" s="98">
        <v>0.85962354640000005</v>
      </c>
      <c r="U89" s="100">
        <v>82.608695651999994</v>
      </c>
      <c r="V89" s="98">
        <v>72.135147310999997</v>
      </c>
      <c r="W89" s="98">
        <v>94.602934239000007</v>
      </c>
      <c r="X89" s="98">
        <v>1.0124745618</v>
      </c>
      <c r="Y89" s="98">
        <v>0.8825006312</v>
      </c>
      <c r="Z89" s="98">
        <v>1.1615909406</v>
      </c>
      <c r="AA89" s="107">
        <v>166</v>
      </c>
      <c r="AB89" s="107">
        <v>216</v>
      </c>
      <c r="AC89" s="108"/>
      <c r="AD89" s="98"/>
      <c r="AE89" s="98"/>
      <c r="AF89" s="98">
        <v>0.9875776825</v>
      </c>
      <c r="AG89" s="100">
        <v>76.851851851999996</v>
      </c>
      <c r="AH89" s="98">
        <v>66.006740062000006</v>
      </c>
      <c r="AI89" s="98">
        <v>89.478849092000004</v>
      </c>
      <c r="AJ89" s="98">
        <v>0.99877688980000001</v>
      </c>
      <c r="AK89" s="98">
        <v>0.85616925519999998</v>
      </c>
      <c r="AL89" s="98">
        <v>1.1651379321999999</v>
      </c>
      <c r="AM89" s="98">
        <v>0.48717892289999998</v>
      </c>
      <c r="AN89" s="98">
        <v>0.93031189079999999</v>
      </c>
      <c r="AO89" s="98">
        <v>0.75881016639999999</v>
      </c>
      <c r="AP89" s="98">
        <v>1.1405754067</v>
      </c>
      <c r="AQ89" s="98">
        <v>0.80051425080000005</v>
      </c>
      <c r="AR89" s="98">
        <v>0.97512326309999997</v>
      </c>
      <c r="AS89" s="98">
        <v>0.80204359629999999</v>
      </c>
      <c r="AT89" s="98">
        <v>1.1855532326</v>
      </c>
      <c r="AU89" s="97" t="s">
        <v>28</v>
      </c>
      <c r="AV89" s="97" t="s">
        <v>28</v>
      </c>
      <c r="AW89" s="97" t="s">
        <v>28</v>
      </c>
      <c r="AX89" s="97" t="s">
        <v>28</v>
      </c>
      <c r="AY89" s="97" t="s">
        <v>28</v>
      </c>
      <c r="AZ89" s="97" t="s">
        <v>28</v>
      </c>
      <c r="BA89" s="97" t="s">
        <v>28</v>
      </c>
      <c r="BB89" s="97" t="s">
        <v>28</v>
      </c>
      <c r="BC89" s="109" t="s">
        <v>28</v>
      </c>
      <c r="BD89" s="110">
        <v>194</v>
      </c>
      <c r="BE89" s="110">
        <v>209</v>
      </c>
      <c r="BF89" s="110">
        <v>166</v>
      </c>
    </row>
    <row r="90" spans="1:93" x14ac:dyDescent="0.3">
      <c r="A90" s="9"/>
      <c r="B90" t="s">
        <v>149</v>
      </c>
      <c r="C90" s="97">
        <v>189</v>
      </c>
      <c r="D90" s="107">
        <v>219</v>
      </c>
      <c r="E90" s="108"/>
      <c r="F90" s="98"/>
      <c r="G90" s="98"/>
      <c r="H90" s="98">
        <v>0.69851906139999997</v>
      </c>
      <c r="I90" s="100">
        <v>86.301369863000005</v>
      </c>
      <c r="J90" s="98">
        <v>74.834504546999995</v>
      </c>
      <c r="K90" s="98">
        <v>99.525298996000004</v>
      </c>
      <c r="L90" s="98">
        <v>1.0289119635999999</v>
      </c>
      <c r="M90" s="98">
        <v>0.89071857219999995</v>
      </c>
      <c r="N90" s="98">
        <v>1.1885458122000001</v>
      </c>
      <c r="O90" s="107">
        <v>165</v>
      </c>
      <c r="P90" s="107">
        <v>190</v>
      </c>
      <c r="Q90" s="108"/>
      <c r="R90" s="98"/>
      <c r="S90" s="98"/>
      <c r="T90" s="98">
        <v>0.42789628140000002</v>
      </c>
      <c r="U90" s="100">
        <v>86.842105262999993</v>
      </c>
      <c r="V90" s="98">
        <v>74.552874498999998</v>
      </c>
      <c r="W90" s="98">
        <v>101.1570821</v>
      </c>
      <c r="X90" s="98">
        <v>1.0643603773000001</v>
      </c>
      <c r="Y90" s="98">
        <v>0.91226204850000003</v>
      </c>
      <c r="Z90" s="98">
        <v>1.2418175398</v>
      </c>
      <c r="AA90" s="107">
        <v>115</v>
      </c>
      <c r="AB90" s="107">
        <v>161</v>
      </c>
      <c r="AC90" s="108"/>
      <c r="AD90" s="98"/>
      <c r="AE90" s="98"/>
      <c r="AF90" s="98">
        <v>0.4289985623</v>
      </c>
      <c r="AG90" s="100">
        <v>71.428571429000002</v>
      </c>
      <c r="AH90" s="98">
        <v>59.497266207999999</v>
      </c>
      <c r="AI90" s="98">
        <v>85.752525141000007</v>
      </c>
      <c r="AJ90" s="98">
        <v>0.92829521599999998</v>
      </c>
      <c r="AK90" s="98">
        <v>0.77198401289999996</v>
      </c>
      <c r="AL90" s="98">
        <v>1.1162562872999999</v>
      </c>
      <c r="AM90" s="98">
        <v>0.10772471829999999</v>
      </c>
      <c r="AN90" s="98">
        <v>0.82251082249999996</v>
      </c>
      <c r="AO90" s="98">
        <v>0.64824865470000004</v>
      </c>
      <c r="AP90" s="98">
        <v>1.0436181366999999</v>
      </c>
      <c r="AQ90" s="98">
        <v>0.95325096259999997</v>
      </c>
      <c r="AR90" s="98">
        <v>1.0062656642000001</v>
      </c>
      <c r="AS90" s="98">
        <v>0.8166242775</v>
      </c>
      <c r="AT90" s="98">
        <v>1.2399467108</v>
      </c>
      <c r="AU90" s="97" t="s">
        <v>28</v>
      </c>
      <c r="AV90" s="97" t="s">
        <v>28</v>
      </c>
      <c r="AW90" s="97" t="s">
        <v>28</v>
      </c>
      <c r="AX90" s="97" t="s">
        <v>28</v>
      </c>
      <c r="AY90" s="97" t="s">
        <v>28</v>
      </c>
      <c r="AZ90" s="97" t="s">
        <v>28</v>
      </c>
      <c r="BA90" s="97" t="s">
        <v>28</v>
      </c>
      <c r="BB90" s="97" t="s">
        <v>28</v>
      </c>
      <c r="BC90" s="109" t="s">
        <v>28</v>
      </c>
      <c r="BD90" s="110">
        <v>189</v>
      </c>
      <c r="BE90" s="110">
        <v>165</v>
      </c>
      <c r="BF90" s="110">
        <v>115</v>
      </c>
    </row>
    <row r="91" spans="1:93" x14ac:dyDescent="0.3">
      <c r="A91" s="9"/>
      <c r="B91" t="s">
        <v>101</v>
      </c>
      <c r="C91" s="97">
        <v>195</v>
      </c>
      <c r="D91" s="107">
        <v>224</v>
      </c>
      <c r="E91" s="108"/>
      <c r="F91" s="98"/>
      <c r="G91" s="98"/>
      <c r="H91" s="98">
        <v>0.60793609270000004</v>
      </c>
      <c r="I91" s="100">
        <v>87.053571429000002</v>
      </c>
      <c r="J91" s="98">
        <v>75.653806521999996</v>
      </c>
      <c r="K91" s="98">
        <v>100.17109048</v>
      </c>
      <c r="L91" s="98">
        <v>1.0378799462999999</v>
      </c>
      <c r="M91" s="98">
        <v>0.90044702870000004</v>
      </c>
      <c r="N91" s="98">
        <v>1.1962888971000001</v>
      </c>
      <c r="O91" s="107">
        <v>214</v>
      </c>
      <c r="P91" s="107">
        <v>272</v>
      </c>
      <c r="Q91" s="108"/>
      <c r="R91" s="98"/>
      <c r="S91" s="98"/>
      <c r="T91" s="98">
        <v>0.5996631335</v>
      </c>
      <c r="U91" s="100">
        <v>78.676470588000001</v>
      </c>
      <c r="V91" s="98">
        <v>68.811009572000003</v>
      </c>
      <c r="W91" s="98">
        <v>89.956346561000004</v>
      </c>
      <c r="X91" s="98">
        <v>0.96428014569999998</v>
      </c>
      <c r="Y91" s="98">
        <v>0.84181519589999998</v>
      </c>
      <c r="Z91" s="98">
        <v>1.1045609582</v>
      </c>
      <c r="AA91" s="107">
        <v>168</v>
      </c>
      <c r="AB91" s="107">
        <v>217</v>
      </c>
      <c r="AC91" s="108"/>
      <c r="AD91" s="98"/>
      <c r="AE91" s="98"/>
      <c r="AF91" s="98">
        <v>0.93744261110000004</v>
      </c>
      <c r="AG91" s="100">
        <v>77.419354838999993</v>
      </c>
      <c r="AH91" s="98">
        <v>66.554576315000006</v>
      </c>
      <c r="AI91" s="98">
        <v>90.057766655999998</v>
      </c>
      <c r="AJ91" s="98">
        <v>1.0061522341</v>
      </c>
      <c r="AK91" s="98">
        <v>0.86326527060000002</v>
      </c>
      <c r="AL91" s="98">
        <v>1.1726897313</v>
      </c>
      <c r="AM91" s="98">
        <v>0.87582655570000001</v>
      </c>
      <c r="AN91" s="98">
        <v>0.98402170639999997</v>
      </c>
      <c r="AO91" s="98">
        <v>0.80401413389999998</v>
      </c>
      <c r="AP91" s="98">
        <v>1.2043304686</v>
      </c>
      <c r="AQ91" s="98">
        <v>0.30677597709999999</v>
      </c>
      <c r="AR91" s="98">
        <v>0.90377073910000005</v>
      </c>
      <c r="AS91" s="98">
        <v>0.74437003769999999</v>
      </c>
      <c r="AT91" s="98">
        <v>1.0973057853999999</v>
      </c>
      <c r="AU91" s="97" t="s">
        <v>28</v>
      </c>
      <c r="AV91" s="97" t="s">
        <v>28</v>
      </c>
      <c r="AW91" s="97" t="s">
        <v>28</v>
      </c>
      <c r="AX91" s="97" t="s">
        <v>28</v>
      </c>
      <c r="AY91" s="97" t="s">
        <v>28</v>
      </c>
      <c r="AZ91" s="97" t="s">
        <v>28</v>
      </c>
      <c r="BA91" s="97" t="s">
        <v>28</v>
      </c>
      <c r="BB91" s="97" t="s">
        <v>28</v>
      </c>
      <c r="BC91" s="109" t="s">
        <v>28</v>
      </c>
      <c r="BD91" s="110">
        <v>195</v>
      </c>
      <c r="BE91" s="110">
        <v>214</v>
      </c>
      <c r="BF91" s="110">
        <v>168</v>
      </c>
    </row>
    <row r="92" spans="1:93" x14ac:dyDescent="0.3">
      <c r="A92" s="9"/>
      <c r="B92" t="s">
        <v>111</v>
      </c>
      <c r="C92" s="97">
        <v>162</v>
      </c>
      <c r="D92" s="107">
        <v>191</v>
      </c>
      <c r="E92" s="108"/>
      <c r="F92" s="98"/>
      <c r="G92" s="98"/>
      <c r="H92" s="98">
        <v>0.88826110049999996</v>
      </c>
      <c r="I92" s="100">
        <v>84.816753926999993</v>
      </c>
      <c r="J92" s="98">
        <v>72.711807062000005</v>
      </c>
      <c r="K92" s="98">
        <v>98.936913238000002</v>
      </c>
      <c r="L92" s="98">
        <v>1.0112119074000001</v>
      </c>
      <c r="M92" s="98">
        <v>0.86555876399999998</v>
      </c>
      <c r="N92" s="98">
        <v>1.1813750425</v>
      </c>
      <c r="O92" s="107">
        <v>153</v>
      </c>
      <c r="P92" s="107">
        <v>175</v>
      </c>
      <c r="Q92" s="108"/>
      <c r="R92" s="98"/>
      <c r="S92" s="98"/>
      <c r="T92" s="98">
        <v>0.39730458169999999</v>
      </c>
      <c r="U92" s="100">
        <v>87.428571429000002</v>
      </c>
      <c r="V92" s="98">
        <v>74.617005484000003</v>
      </c>
      <c r="W92" s="98">
        <v>102.43985339</v>
      </c>
      <c r="X92" s="98">
        <v>1.0715482654999999</v>
      </c>
      <c r="Y92" s="98">
        <v>0.91310101089999995</v>
      </c>
      <c r="Z92" s="98">
        <v>1.2574903233000001</v>
      </c>
      <c r="AA92" s="107">
        <v>120</v>
      </c>
      <c r="AB92" s="107">
        <v>150</v>
      </c>
      <c r="AC92" s="108"/>
      <c r="AD92" s="98"/>
      <c r="AE92" s="98"/>
      <c r="AF92" s="98">
        <v>0.67267506219999995</v>
      </c>
      <c r="AG92" s="100">
        <v>80</v>
      </c>
      <c r="AH92" s="98">
        <v>66.893862417999998</v>
      </c>
      <c r="AI92" s="98">
        <v>95.673949277000006</v>
      </c>
      <c r="AJ92" s="98">
        <v>1.0396906419</v>
      </c>
      <c r="AK92" s="98">
        <v>0.86792577950000005</v>
      </c>
      <c r="AL92" s="98">
        <v>1.2454482359000001</v>
      </c>
      <c r="AM92" s="98">
        <v>0.46649599809999998</v>
      </c>
      <c r="AN92" s="98">
        <v>0.91503267970000002</v>
      </c>
      <c r="AO92" s="98">
        <v>0.72051226300000004</v>
      </c>
      <c r="AP92" s="98">
        <v>1.1620687780000001</v>
      </c>
      <c r="AQ92" s="98">
        <v>0.78790378329999999</v>
      </c>
      <c r="AR92" s="98">
        <v>1.0307936508</v>
      </c>
      <c r="AS92" s="98">
        <v>0.82644320370000002</v>
      </c>
      <c r="AT92" s="98">
        <v>1.2856728034</v>
      </c>
      <c r="AU92" s="97" t="s">
        <v>28</v>
      </c>
      <c r="AV92" s="97" t="s">
        <v>28</v>
      </c>
      <c r="AW92" s="97" t="s">
        <v>28</v>
      </c>
      <c r="AX92" s="97" t="s">
        <v>28</v>
      </c>
      <c r="AY92" s="97" t="s">
        <v>28</v>
      </c>
      <c r="AZ92" s="97" t="s">
        <v>28</v>
      </c>
      <c r="BA92" s="97" t="s">
        <v>28</v>
      </c>
      <c r="BB92" s="97" t="s">
        <v>28</v>
      </c>
      <c r="BC92" s="109" t="s">
        <v>28</v>
      </c>
      <c r="BD92" s="110">
        <v>162</v>
      </c>
      <c r="BE92" s="110">
        <v>153</v>
      </c>
      <c r="BF92" s="110">
        <v>120</v>
      </c>
    </row>
    <row r="93" spans="1:93" x14ac:dyDescent="0.3">
      <c r="A93" s="9"/>
      <c r="B93" t="s">
        <v>110</v>
      </c>
      <c r="C93" s="97"/>
      <c r="D93" s="107"/>
      <c r="E93" s="108"/>
      <c r="F93" s="98"/>
      <c r="G93" s="98"/>
      <c r="H93" s="98"/>
      <c r="I93" s="100"/>
      <c r="J93" s="98"/>
      <c r="K93" s="98"/>
      <c r="L93" s="98"/>
      <c r="M93" s="98"/>
      <c r="N93" s="98"/>
      <c r="O93" s="107"/>
      <c r="P93" s="107"/>
      <c r="Q93" s="108"/>
      <c r="R93" s="98"/>
      <c r="S93" s="98"/>
      <c r="T93" s="98"/>
      <c r="U93" s="100"/>
      <c r="V93" s="98"/>
      <c r="W93" s="98"/>
      <c r="X93" s="98"/>
      <c r="Y93" s="98"/>
      <c r="Z93" s="98"/>
      <c r="AA93" s="107"/>
      <c r="AB93" s="107"/>
      <c r="AC93" s="108"/>
      <c r="AD93" s="98"/>
      <c r="AE93" s="98"/>
      <c r="AF93" s="98"/>
      <c r="AG93" s="100"/>
      <c r="AH93" s="98"/>
      <c r="AI93" s="98"/>
      <c r="AJ93" s="98"/>
      <c r="AK93" s="98"/>
      <c r="AL93" s="98"/>
      <c r="AM93" s="98">
        <v>0.7023940487</v>
      </c>
      <c r="AN93" s="98">
        <v>1.1000000000000001</v>
      </c>
      <c r="AO93" s="98">
        <v>0.67463010229999998</v>
      </c>
      <c r="AP93" s="98">
        <v>1.7935754658</v>
      </c>
      <c r="AQ93" s="98">
        <v>0.9942027336</v>
      </c>
      <c r="AR93" s="98">
        <v>1.0019550342000001</v>
      </c>
      <c r="AS93" s="98">
        <v>0.59161330820000002</v>
      </c>
      <c r="AT93" s="98">
        <v>1.6969089042000001</v>
      </c>
      <c r="AU93" s="97" t="s">
        <v>28</v>
      </c>
      <c r="AV93" s="97" t="s">
        <v>28</v>
      </c>
      <c r="AW93" s="97" t="s">
        <v>28</v>
      </c>
      <c r="AX93" s="97" t="s">
        <v>28</v>
      </c>
      <c r="AY93" s="97" t="s">
        <v>28</v>
      </c>
      <c r="AZ93" s="97" t="s">
        <v>410</v>
      </c>
      <c r="BA93" s="97" t="s">
        <v>410</v>
      </c>
      <c r="BB93" s="97" t="s">
        <v>410</v>
      </c>
      <c r="BC93" s="109" t="s">
        <v>411</v>
      </c>
      <c r="BD93" s="110"/>
      <c r="BE93" s="110"/>
      <c r="BF93" s="110"/>
    </row>
    <row r="94" spans="1:93" x14ac:dyDescent="0.3">
      <c r="A94" s="9"/>
      <c r="B94" t="s">
        <v>112</v>
      </c>
      <c r="C94" s="97">
        <v>293</v>
      </c>
      <c r="D94" s="107">
        <v>337</v>
      </c>
      <c r="E94" s="108"/>
      <c r="F94" s="98"/>
      <c r="G94" s="98"/>
      <c r="H94" s="98">
        <v>0.54590582430000001</v>
      </c>
      <c r="I94" s="100">
        <v>86.943620178000003</v>
      </c>
      <c r="J94" s="98">
        <v>77.537178667999996</v>
      </c>
      <c r="K94" s="98">
        <v>97.491206405</v>
      </c>
      <c r="L94" s="98">
        <v>1.0365690729999999</v>
      </c>
      <c r="M94" s="98">
        <v>0.92251728030000002</v>
      </c>
      <c r="N94" s="98">
        <v>1.1647212102</v>
      </c>
      <c r="O94" s="107">
        <v>311</v>
      </c>
      <c r="P94" s="107">
        <v>371</v>
      </c>
      <c r="Q94" s="108"/>
      <c r="R94" s="98"/>
      <c r="S94" s="98"/>
      <c r="T94" s="98">
        <v>0.64006499839999997</v>
      </c>
      <c r="U94" s="100">
        <v>83.827493261000001</v>
      </c>
      <c r="V94" s="98">
        <v>75.010017726000001</v>
      </c>
      <c r="W94" s="98">
        <v>93.681468683000006</v>
      </c>
      <c r="X94" s="98">
        <v>1.0274124756</v>
      </c>
      <c r="Y94" s="98">
        <v>0.91731126429999998</v>
      </c>
      <c r="Z94" s="98">
        <v>1.1507286960000001</v>
      </c>
      <c r="AA94" s="107">
        <v>196</v>
      </c>
      <c r="AB94" s="107">
        <v>253</v>
      </c>
      <c r="AC94" s="108"/>
      <c r="AD94" s="98"/>
      <c r="AE94" s="98"/>
      <c r="AF94" s="98">
        <v>0.92536524840000001</v>
      </c>
      <c r="AG94" s="100">
        <v>77.470355730999998</v>
      </c>
      <c r="AH94" s="98">
        <v>67.349665013000006</v>
      </c>
      <c r="AI94" s="98">
        <v>89.111891142000005</v>
      </c>
      <c r="AJ94" s="98">
        <v>1.0068150485</v>
      </c>
      <c r="AK94" s="98">
        <v>0.87344352189999996</v>
      </c>
      <c r="AL94" s="98">
        <v>1.1605519035</v>
      </c>
      <c r="AM94" s="98">
        <v>0.3871741319</v>
      </c>
      <c r="AN94" s="98">
        <v>0.92416405069999996</v>
      </c>
      <c r="AO94" s="98">
        <v>0.77289291670000004</v>
      </c>
      <c r="AP94" s="98">
        <v>1.1050420752000001</v>
      </c>
      <c r="AQ94" s="98">
        <v>0.65393243339999996</v>
      </c>
      <c r="AR94" s="98">
        <v>0.96415922279999999</v>
      </c>
      <c r="AS94" s="98">
        <v>0.82195526249999995</v>
      </c>
      <c r="AT94" s="98">
        <v>1.1309654545000001</v>
      </c>
      <c r="AU94" s="97" t="s">
        <v>28</v>
      </c>
      <c r="AV94" s="97" t="s">
        <v>28</v>
      </c>
      <c r="AW94" s="97" t="s">
        <v>28</v>
      </c>
      <c r="AX94" s="97" t="s">
        <v>28</v>
      </c>
      <c r="AY94" s="97" t="s">
        <v>28</v>
      </c>
      <c r="AZ94" s="97" t="s">
        <v>28</v>
      </c>
      <c r="BA94" s="97" t="s">
        <v>28</v>
      </c>
      <c r="BB94" s="97" t="s">
        <v>28</v>
      </c>
      <c r="BC94" s="109" t="s">
        <v>28</v>
      </c>
      <c r="BD94" s="110">
        <v>293</v>
      </c>
      <c r="BE94" s="110">
        <v>311</v>
      </c>
      <c r="BF94" s="110">
        <v>196</v>
      </c>
    </row>
    <row r="95" spans="1:93" x14ac:dyDescent="0.3">
      <c r="A95" s="9"/>
      <c r="B95" t="s">
        <v>102</v>
      </c>
      <c r="C95" s="97">
        <v>220</v>
      </c>
      <c r="D95" s="107">
        <v>247</v>
      </c>
      <c r="E95" s="108"/>
      <c r="F95" s="98"/>
      <c r="G95" s="98"/>
      <c r="H95" s="98">
        <v>0.37940038320000002</v>
      </c>
      <c r="I95" s="100">
        <v>89.068825911000005</v>
      </c>
      <c r="J95" s="98">
        <v>78.043678507999999</v>
      </c>
      <c r="K95" s="98">
        <v>101.65148415</v>
      </c>
      <c r="L95" s="98">
        <v>1.0619064414999999</v>
      </c>
      <c r="M95" s="98">
        <v>0.92879555650000001</v>
      </c>
      <c r="N95" s="98">
        <v>1.2140941917000001</v>
      </c>
      <c r="O95" s="107">
        <v>163</v>
      </c>
      <c r="P95" s="107">
        <v>209</v>
      </c>
      <c r="Q95" s="108"/>
      <c r="R95" s="98"/>
      <c r="S95" s="98"/>
      <c r="T95" s="98">
        <v>0.56852728299999999</v>
      </c>
      <c r="U95" s="100">
        <v>77.990430622000005</v>
      </c>
      <c r="V95" s="98">
        <v>66.891366473000005</v>
      </c>
      <c r="W95" s="98">
        <v>90.931125933000004</v>
      </c>
      <c r="X95" s="98">
        <v>0.95587185399999997</v>
      </c>
      <c r="Y95" s="98">
        <v>0.81852040940000004</v>
      </c>
      <c r="Z95" s="98">
        <v>1.1162714950999999</v>
      </c>
      <c r="AA95" s="107">
        <v>156</v>
      </c>
      <c r="AB95" s="107">
        <v>208</v>
      </c>
      <c r="AC95" s="108"/>
      <c r="AD95" s="98"/>
      <c r="AE95" s="98"/>
      <c r="AF95" s="98">
        <v>0.75189350109999997</v>
      </c>
      <c r="AG95" s="100">
        <v>75</v>
      </c>
      <c r="AH95" s="98">
        <v>64.107759289000001</v>
      </c>
      <c r="AI95" s="98">
        <v>87.742888886000003</v>
      </c>
      <c r="AJ95" s="98">
        <v>0.97470997680000004</v>
      </c>
      <c r="AK95" s="98">
        <v>0.83158646349999998</v>
      </c>
      <c r="AL95" s="98">
        <v>1.1424663345999999</v>
      </c>
      <c r="AM95" s="98">
        <v>0.72703494030000004</v>
      </c>
      <c r="AN95" s="98">
        <v>0.96165644169999998</v>
      </c>
      <c r="AO95" s="98">
        <v>0.77211273309999995</v>
      </c>
      <c r="AP95" s="98">
        <v>1.1977306838999999</v>
      </c>
      <c r="AQ95" s="98">
        <v>0.19871291620000001</v>
      </c>
      <c r="AR95" s="98">
        <v>0.87561983470000004</v>
      </c>
      <c r="AS95" s="98">
        <v>0.71506776409999995</v>
      </c>
      <c r="AT95" s="98">
        <v>1.0722201915</v>
      </c>
      <c r="AU95" s="97" t="s">
        <v>28</v>
      </c>
      <c r="AV95" s="97" t="s">
        <v>28</v>
      </c>
      <c r="AW95" s="97" t="s">
        <v>28</v>
      </c>
      <c r="AX95" s="97" t="s">
        <v>28</v>
      </c>
      <c r="AY95" s="97" t="s">
        <v>28</v>
      </c>
      <c r="AZ95" s="97" t="s">
        <v>28</v>
      </c>
      <c r="BA95" s="97" t="s">
        <v>28</v>
      </c>
      <c r="BB95" s="97" t="s">
        <v>28</v>
      </c>
      <c r="BC95" s="109" t="s">
        <v>28</v>
      </c>
      <c r="BD95" s="110">
        <v>220</v>
      </c>
      <c r="BE95" s="110">
        <v>163</v>
      </c>
      <c r="BF95" s="110">
        <v>156</v>
      </c>
    </row>
    <row r="96" spans="1:93" x14ac:dyDescent="0.3">
      <c r="A96" s="9"/>
      <c r="B96" t="s">
        <v>103</v>
      </c>
      <c r="C96" s="97">
        <v>127</v>
      </c>
      <c r="D96" s="107">
        <v>151</v>
      </c>
      <c r="E96" s="108"/>
      <c r="F96" s="98"/>
      <c r="G96" s="98"/>
      <c r="H96" s="98">
        <v>0.9756131777</v>
      </c>
      <c r="I96" s="100">
        <v>84.105960264999993</v>
      </c>
      <c r="J96" s="98">
        <v>70.679724926999995</v>
      </c>
      <c r="K96" s="98">
        <v>100.08262707999999</v>
      </c>
      <c r="L96" s="98">
        <v>1.0027376026999999</v>
      </c>
      <c r="M96" s="98">
        <v>0.84151620969999996</v>
      </c>
      <c r="N96" s="98">
        <v>1.1948465024999999</v>
      </c>
      <c r="O96" s="107">
        <v>102</v>
      </c>
      <c r="P96" s="107">
        <v>131</v>
      </c>
      <c r="Q96" s="108"/>
      <c r="R96" s="98"/>
      <c r="S96" s="98"/>
      <c r="T96" s="98">
        <v>0.63886355080000001</v>
      </c>
      <c r="U96" s="100">
        <v>77.862595420000005</v>
      </c>
      <c r="V96" s="98">
        <v>64.127951113999998</v>
      </c>
      <c r="W96" s="98">
        <v>94.538865817000001</v>
      </c>
      <c r="X96" s="98">
        <v>0.95430507109999996</v>
      </c>
      <c r="Y96" s="98">
        <v>0.7849676632</v>
      </c>
      <c r="Z96" s="98">
        <v>1.1601728470999999</v>
      </c>
      <c r="AA96" s="107">
        <v>89</v>
      </c>
      <c r="AB96" s="107">
        <v>118</v>
      </c>
      <c r="AC96" s="108"/>
      <c r="AD96" s="98"/>
      <c r="AE96" s="98"/>
      <c r="AF96" s="98">
        <v>0.85148754609999999</v>
      </c>
      <c r="AG96" s="100">
        <v>75.423728814</v>
      </c>
      <c r="AH96" s="98">
        <v>61.274646750000002</v>
      </c>
      <c r="AI96" s="98">
        <v>92.840010833999997</v>
      </c>
      <c r="AJ96" s="98">
        <v>0.98021681279999995</v>
      </c>
      <c r="AK96" s="98">
        <v>0.79519938170000004</v>
      </c>
      <c r="AL96" s="98">
        <v>1.2082818752</v>
      </c>
      <c r="AM96" s="98">
        <v>0.82634119859999999</v>
      </c>
      <c r="AN96" s="98">
        <v>0.96867730139999997</v>
      </c>
      <c r="AO96" s="98">
        <v>0.72897266199999999</v>
      </c>
      <c r="AP96" s="98">
        <v>1.287202886</v>
      </c>
      <c r="AQ96" s="98">
        <v>0.56183405259999997</v>
      </c>
      <c r="AR96" s="98">
        <v>0.92576786680000001</v>
      </c>
      <c r="AS96" s="98">
        <v>0.71339112699999996</v>
      </c>
      <c r="AT96" s="98">
        <v>1.2013692220000001</v>
      </c>
      <c r="AU96" s="97" t="s">
        <v>28</v>
      </c>
      <c r="AV96" s="97" t="s">
        <v>28</v>
      </c>
      <c r="AW96" s="97" t="s">
        <v>28</v>
      </c>
      <c r="AX96" s="97" t="s">
        <v>28</v>
      </c>
      <c r="AY96" s="97" t="s">
        <v>28</v>
      </c>
      <c r="AZ96" s="97" t="s">
        <v>28</v>
      </c>
      <c r="BA96" s="97" t="s">
        <v>28</v>
      </c>
      <c r="BB96" s="97" t="s">
        <v>28</v>
      </c>
      <c r="BC96" s="109" t="s">
        <v>28</v>
      </c>
      <c r="BD96" s="110">
        <v>127</v>
      </c>
      <c r="BE96" s="110">
        <v>102</v>
      </c>
      <c r="BF96" s="110">
        <v>89</v>
      </c>
    </row>
    <row r="97" spans="1:93" x14ac:dyDescent="0.3">
      <c r="A97" s="9"/>
      <c r="B97" t="s">
        <v>104</v>
      </c>
      <c r="C97" s="97">
        <v>53</v>
      </c>
      <c r="D97" s="107">
        <v>66</v>
      </c>
      <c r="E97" s="108"/>
      <c r="F97" s="98"/>
      <c r="G97" s="98"/>
      <c r="H97" s="98">
        <v>0.75206989970000004</v>
      </c>
      <c r="I97" s="100">
        <v>80.303030303</v>
      </c>
      <c r="J97" s="98">
        <v>61.349412768000001</v>
      </c>
      <c r="K97" s="98">
        <v>105.11228038</v>
      </c>
      <c r="L97" s="98">
        <v>0.95739788049999996</v>
      </c>
      <c r="M97" s="98">
        <v>0.73078067309999994</v>
      </c>
      <c r="N97" s="98">
        <v>1.2542897416000001</v>
      </c>
      <c r="O97" s="107">
        <v>47</v>
      </c>
      <c r="P97" s="107">
        <v>57</v>
      </c>
      <c r="Q97" s="108"/>
      <c r="R97" s="98"/>
      <c r="S97" s="98"/>
      <c r="T97" s="98">
        <v>0.94252127720000001</v>
      </c>
      <c r="U97" s="100">
        <v>82.456140351000002</v>
      </c>
      <c r="V97" s="98">
        <v>61.953022109000003</v>
      </c>
      <c r="W97" s="98">
        <v>109.74468799</v>
      </c>
      <c r="X97" s="98">
        <v>1.0106048027000001</v>
      </c>
      <c r="Y97" s="98">
        <v>0.75865470889999997</v>
      </c>
      <c r="Z97" s="98">
        <v>1.3462278098</v>
      </c>
      <c r="AA97" s="107">
        <v>43</v>
      </c>
      <c r="AB97" s="107">
        <v>55</v>
      </c>
      <c r="AC97" s="108"/>
      <c r="AD97" s="98"/>
      <c r="AE97" s="98"/>
      <c r="AF97" s="98">
        <v>0.91705947779999997</v>
      </c>
      <c r="AG97" s="100">
        <v>78.181818182000001</v>
      </c>
      <c r="AH97" s="98">
        <v>57.982741789000002</v>
      </c>
      <c r="AI97" s="98">
        <v>105.41751745000001</v>
      </c>
      <c r="AJ97" s="98">
        <v>1.0160613090999999</v>
      </c>
      <c r="AK97" s="98">
        <v>0.75280401200000002</v>
      </c>
      <c r="AL97" s="98">
        <v>1.3713802895</v>
      </c>
      <c r="AM97" s="98">
        <v>0.80085576700000005</v>
      </c>
      <c r="AN97" s="98">
        <v>0.94816247580000002</v>
      </c>
      <c r="AO97" s="98">
        <v>0.62698366409999995</v>
      </c>
      <c r="AP97" s="98">
        <v>1.4338684275</v>
      </c>
      <c r="AQ97" s="98">
        <v>0.89493883949999997</v>
      </c>
      <c r="AR97" s="98">
        <v>1.0268123138</v>
      </c>
      <c r="AS97" s="98">
        <v>0.6933355954</v>
      </c>
      <c r="AT97" s="98">
        <v>1.5206828190999999</v>
      </c>
      <c r="AU97" s="97" t="s">
        <v>28</v>
      </c>
      <c r="AV97" s="97" t="s">
        <v>28</v>
      </c>
      <c r="AW97" s="97" t="s">
        <v>28</v>
      </c>
      <c r="AX97" s="97" t="s">
        <v>28</v>
      </c>
      <c r="AY97" s="97" t="s">
        <v>28</v>
      </c>
      <c r="AZ97" s="97" t="s">
        <v>28</v>
      </c>
      <c r="BA97" s="97" t="s">
        <v>28</v>
      </c>
      <c r="BB97" s="97" t="s">
        <v>28</v>
      </c>
      <c r="BC97" s="109" t="s">
        <v>28</v>
      </c>
      <c r="BD97" s="110">
        <v>53</v>
      </c>
      <c r="BE97" s="110">
        <v>47</v>
      </c>
      <c r="BF97" s="110">
        <v>43</v>
      </c>
    </row>
    <row r="98" spans="1:93" x14ac:dyDescent="0.3">
      <c r="A98" s="9"/>
      <c r="B98" t="s">
        <v>105</v>
      </c>
      <c r="C98" s="97">
        <v>167</v>
      </c>
      <c r="D98" s="107">
        <v>204</v>
      </c>
      <c r="E98" s="108"/>
      <c r="F98" s="98"/>
      <c r="G98" s="98"/>
      <c r="H98" s="98">
        <v>0.75594098799999998</v>
      </c>
      <c r="I98" s="100">
        <v>81.862745098000005</v>
      </c>
      <c r="J98" s="98">
        <v>70.342589325999995</v>
      </c>
      <c r="K98" s="98">
        <v>95.269581333000005</v>
      </c>
      <c r="L98" s="98">
        <v>0.97599328890000003</v>
      </c>
      <c r="M98" s="98">
        <v>0.83733612899999998</v>
      </c>
      <c r="N98" s="98">
        <v>1.13761113</v>
      </c>
      <c r="O98" s="107">
        <v>189</v>
      </c>
      <c r="P98" s="107">
        <v>223</v>
      </c>
      <c r="Q98" s="108"/>
      <c r="R98" s="98"/>
      <c r="S98" s="98"/>
      <c r="T98" s="98">
        <v>0.60548871339999999</v>
      </c>
      <c r="U98" s="100">
        <v>84.753363229000001</v>
      </c>
      <c r="V98" s="98">
        <v>73.492181595000005</v>
      </c>
      <c r="W98" s="98">
        <v>97.740091839000002</v>
      </c>
      <c r="X98" s="98">
        <v>1.0387601888</v>
      </c>
      <c r="Y98" s="98">
        <v>0.89918183770000004</v>
      </c>
      <c r="Z98" s="98">
        <v>1.2000050319</v>
      </c>
      <c r="AA98" s="107">
        <v>153</v>
      </c>
      <c r="AB98" s="107">
        <v>182</v>
      </c>
      <c r="AC98" s="108"/>
      <c r="AD98" s="98"/>
      <c r="AE98" s="98"/>
      <c r="AF98" s="98">
        <v>0.27928267439999999</v>
      </c>
      <c r="AG98" s="100">
        <v>84.065934065999997</v>
      </c>
      <c r="AH98" s="98">
        <v>71.747120656999996</v>
      </c>
      <c r="AI98" s="98">
        <v>98.499859026999999</v>
      </c>
      <c r="AJ98" s="98">
        <v>1.0925320619000001</v>
      </c>
      <c r="AK98" s="98">
        <v>0.93069867439999998</v>
      </c>
      <c r="AL98" s="98">
        <v>1.2825056478000001</v>
      </c>
      <c r="AM98" s="98">
        <v>0.94030525229999995</v>
      </c>
      <c r="AN98" s="98">
        <v>0.99188906330000004</v>
      </c>
      <c r="AO98" s="98">
        <v>0.80148132159999996</v>
      </c>
      <c r="AP98" s="98">
        <v>1.2275319305000001</v>
      </c>
      <c r="AQ98" s="98">
        <v>0.74385934009999999</v>
      </c>
      <c r="AR98" s="98">
        <v>1.0353105448</v>
      </c>
      <c r="AS98" s="98">
        <v>0.84075734899999999</v>
      </c>
      <c r="AT98" s="98">
        <v>1.2748838003</v>
      </c>
      <c r="AU98" s="97" t="s">
        <v>28</v>
      </c>
      <c r="AV98" s="97" t="s">
        <v>28</v>
      </c>
      <c r="AW98" s="97" t="s">
        <v>28</v>
      </c>
      <c r="AX98" s="97" t="s">
        <v>28</v>
      </c>
      <c r="AY98" s="97" t="s">
        <v>28</v>
      </c>
      <c r="AZ98" s="97" t="s">
        <v>28</v>
      </c>
      <c r="BA98" s="97" t="s">
        <v>28</v>
      </c>
      <c r="BB98" s="97" t="s">
        <v>28</v>
      </c>
      <c r="BC98" s="109" t="s">
        <v>28</v>
      </c>
      <c r="BD98" s="110">
        <v>167</v>
      </c>
      <c r="BE98" s="110">
        <v>189</v>
      </c>
      <c r="BF98" s="110">
        <v>153</v>
      </c>
    </row>
    <row r="99" spans="1:93" x14ac:dyDescent="0.3">
      <c r="A99" s="9"/>
      <c r="B99" t="s">
        <v>106</v>
      </c>
      <c r="C99" s="97">
        <v>345</v>
      </c>
      <c r="D99" s="107">
        <v>423</v>
      </c>
      <c r="E99" s="108"/>
      <c r="F99" s="98"/>
      <c r="G99" s="98"/>
      <c r="H99" s="98">
        <v>0.6105352356</v>
      </c>
      <c r="I99" s="100">
        <v>81.560283687999998</v>
      </c>
      <c r="J99" s="98">
        <v>73.392482357000006</v>
      </c>
      <c r="K99" s="98">
        <v>90.637074283000004</v>
      </c>
      <c r="L99" s="98">
        <v>0.97238724919999997</v>
      </c>
      <c r="M99" s="98">
        <v>0.87305449170000005</v>
      </c>
      <c r="N99" s="98">
        <v>1.083021703</v>
      </c>
      <c r="O99" s="107">
        <v>310</v>
      </c>
      <c r="P99" s="107">
        <v>371</v>
      </c>
      <c r="Q99" s="108"/>
      <c r="R99" s="98"/>
      <c r="S99" s="98"/>
      <c r="T99" s="98">
        <v>0.68086491540000005</v>
      </c>
      <c r="U99" s="100">
        <v>83.557951481999993</v>
      </c>
      <c r="V99" s="98">
        <v>74.755437110000003</v>
      </c>
      <c r="W99" s="98">
        <v>93.396969182000007</v>
      </c>
      <c r="X99" s="98">
        <v>1.0241088985</v>
      </c>
      <c r="Y99" s="98">
        <v>0.91420114249999995</v>
      </c>
      <c r="Z99" s="98">
        <v>1.1472300649</v>
      </c>
      <c r="AA99" s="107">
        <v>224</v>
      </c>
      <c r="AB99" s="107">
        <v>273</v>
      </c>
      <c r="AC99" s="108"/>
      <c r="AD99" s="98"/>
      <c r="AE99" s="98"/>
      <c r="AF99" s="98">
        <v>0.34453859180000002</v>
      </c>
      <c r="AG99" s="100">
        <v>82.051282051000001</v>
      </c>
      <c r="AH99" s="98">
        <v>71.980038715000006</v>
      </c>
      <c r="AI99" s="98">
        <v>93.531665257</v>
      </c>
      <c r="AJ99" s="98">
        <v>1.0663493763</v>
      </c>
      <c r="AK99" s="98">
        <v>0.93336032849999995</v>
      </c>
      <c r="AL99" s="98">
        <v>1.2182872548999999</v>
      </c>
      <c r="AM99" s="98">
        <v>0.83562255110000005</v>
      </c>
      <c r="AN99" s="98">
        <v>0.98196856909999997</v>
      </c>
      <c r="AO99" s="98">
        <v>0.82690006289999995</v>
      </c>
      <c r="AP99" s="98">
        <v>1.1661170605</v>
      </c>
      <c r="AQ99" s="98">
        <v>0.75716415400000003</v>
      </c>
      <c r="AR99" s="98">
        <v>1.0244931443</v>
      </c>
      <c r="AS99" s="98">
        <v>0.87881102040000003</v>
      </c>
      <c r="AT99" s="98">
        <v>1.1943252625</v>
      </c>
      <c r="AU99" s="97" t="s">
        <v>28</v>
      </c>
      <c r="AV99" s="97" t="s">
        <v>28</v>
      </c>
      <c r="AW99" s="97" t="s">
        <v>28</v>
      </c>
      <c r="AX99" s="97" t="s">
        <v>28</v>
      </c>
      <c r="AY99" s="97" t="s">
        <v>28</v>
      </c>
      <c r="AZ99" s="97" t="s">
        <v>28</v>
      </c>
      <c r="BA99" s="97" t="s">
        <v>28</v>
      </c>
      <c r="BB99" s="97" t="s">
        <v>28</v>
      </c>
      <c r="BC99" s="109" t="s">
        <v>28</v>
      </c>
      <c r="BD99" s="110">
        <v>345</v>
      </c>
      <c r="BE99" s="110">
        <v>310</v>
      </c>
      <c r="BF99" s="110">
        <v>224</v>
      </c>
    </row>
    <row r="100" spans="1:93" x14ac:dyDescent="0.3">
      <c r="A100" s="9"/>
      <c r="B100" t="s">
        <v>107</v>
      </c>
      <c r="C100" s="97">
        <v>124</v>
      </c>
      <c r="D100" s="107">
        <v>146</v>
      </c>
      <c r="E100" s="108"/>
      <c r="F100" s="98"/>
      <c r="G100" s="98"/>
      <c r="H100" s="98">
        <v>0.8901198749</v>
      </c>
      <c r="I100" s="100">
        <v>84.931506849000002</v>
      </c>
      <c r="J100" s="98">
        <v>71.224379475999996</v>
      </c>
      <c r="K100" s="98">
        <v>101.27657003</v>
      </c>
      <c r="L100" s="98">
        <v>1.0125800277000001</v>
      </c>
      <c r="M100" s="98">
        <v>0.8480145429</v>
      </c>
      <c r="N100" s="98">
        <v>1.2090810482000001</v>
      </c>
      <c r="O100" s="107">
        <v>98</v>
      </c>
      <c r="P100" s="107">
        <v>124</v>
      </c>
      <c r="Q100" s="108"/>
      <c r="R100" s="98"/>
      <c r="S100" s="98"/>
      <c r="T100" s="98">
        <v>0.75395190099999998</v>
      </c>
      <c r="U100" s="100">
        <v>79.032258064999994</v>
      </c>
      <c r="V100" s="98">
        <v>64.836572750000002</v>
      </c>
      <c r="W100" s="98">
        <v>96.336026872999994</v>
      </c>
      <c r="X100" s="98">
        <v>0.9686407735</v>
      </c>
      <c r="Y100" s="98">
        <v>0.79366157199999998</v>
      </c>
      <c r="Z100" s="98">
        <v>1.1821977794</v>
      </c>
      <c r="AA100" s="107">
        <v>85</v>
      </c>
      <c r="AB100" s="107">
        <v>101</v>
      </c>
      <c r="AC100" s="108"/>
      <c r="AD100" s="98"/>
      <c r="AE100" s="98"/>
      <c r="AF100" s="98">
        <v>0.41183381940000002</v>
      </c>
      <c r="AG100" s="100">
        <v>84.158415841999997</v>
      </c>
      <c r="AH100" s="98">
        <v>68.041171378000001</v>
      </c>
      <c r="AI100" s="98">
        <v>104.09343069000001</v>
      </c>
      <c r="AJ100" s="98">
        <v>1.0937339674</v>
      </c>
      <c r="AK100" s="98">
        <v>0.8830412165</v>
      </c>
      <c r="AL100" s="98">
        <v>1.3546977978000001</v>
      </c>
      <c r="AM100" s="98">
        <v>0.67156536369999997</v>
      </c>
      <c r="AN100" s="98">
        <v>1.0648615882000001</v>
      </c>
      <c r="AO100" s="98">
        <v>0.7963961692</v>
      </c>
      <c r="AP100" s="98">
        <v>1.423826791</v>
      </c>
      <c r="AQ100" s="98">
        <v>0.59429983909999995</v>
      </c>
      <c r="AR100" s="98">
        <v>0.93054110300000004</v>
      </c>
      <c r="AS100" s="98">
        <v>0.71397990499999997</v>
      </c>
      <c r="AT100" s="98">
        <v>1.2127886771</v>
      </c>
      <c r="AU100" s="97" t="s">
        <v>28</v>
      </c>
      <c r="AV100" s="97" t="s">
        <v>28</v>
      </c>
      <c r="AW100" s="97" t="s">
        <v>28</v>
      </c>
      <c r="AX100" s="97" t="s">
        <v>28</v>
      </c>
      <c r="AY100" s="97" t="s">
        <v>28</v>
      </c>
      <c r="AZ100" s="97" t="s">
        <v>28</v>
      </c>
      <c r="BA100" s="97" t="s">
        <v>28</v>
      </c>
      <c r="BB100" s="97" t="s">
        <v>28</v>
      </c>
      <c r="BC100" s="109" t="s">
        <v>28</v>
      </c>
      <c r="BD100" s="110">
        <v>124</v>
      </c>
      <c r="BE100" s="110">
        <v>98</v>
      </c>
      <c r="BF100" s="110">
        <v>85</v>
      </c>
    </row>
    <row r="101" spans="1:93" x14ac:dyDescent="0.3">
      <c r="A101" s="9"/>
      <c r="B101" t="s">
        <v>150</v>
      </c>
      <c r="C101" s="97">
        <v>99</v>
      </c>
      <c r="D101" s="107">
        <v>109</v>
      </c>
      <c r="E101" s="108"/>
      <c r="F101" s="98"/>
      <c r="G101" s="98"/>
      <c r="H101" s="98">
        <v>0.43117939999999999</v>
      </c>
      <c r="I101" s="100">
        <v>90.825688072999995</v>
      </c>
      <c r="J101" s="98">
        <v>74.586413188999998</v>
      </c>
      <c r="K101" s="98">
        <v>110.60064778</v>
      </c>
      <c r="L101" s="98">
        <v>1.0828523025000001</v>
      </c>
      <c r="M101" s="98">
        <v>0.88817047169999996</v>
      </c>
      <c r="N101" s="98">
        <v>1.3202072646</v>
      </c>
      <c r="O101" s="107">
        <v>86</v>
      </c>
      <c r="P101" s="107">
        <v>97</v>
      </c>
      <c r="Q101" s="108"/>
      <c r="R101" s="98"/>
      <c r="S101" s="98"/>
      <c r="T101" s="98">
        <v>0.44350581830000002</v>
      </c>
      <c r="U101" s="100">
        <v>88.659793813999997</v>
      </c>
      <c r="V101" s="98">
        <v>71.769396450000002</v>
      </c>
      <c r="W101" s="98">
        <v>109.52522145</v>
      </c>
      <c r="X101" s="98">
        <v>1.0866384607999999</v>
      </c>
      <c r="Y101" s="98">
        <v>0.87859501470000001</v>
      </c>
      <c r="Z101" s="98">
        <v>1.3439447353</v>
      </c>
      <c r="AA101" s="107">
        <v>80</v>
      </c>
      <c r="AB101" s="107">
        <v>100</v>
      </c>
      <c r="AC101" s="108"/>
      <c r="AD101" s="98"/>
      <c r="AE101" s="98"/>
      <c r="AF101" s="98">
        <v>0.7293385389</v>
      </c>
      <c r="AG101" s="100">
        <v>80</v>
      </c>
      <c r="AH101" s="98">
        <v>64.257342636999994</v>
      </c>
      <c r="AI101" s="98">
        <v>99.599512481999994</v>
      </c>
      <c r="AJ101" s="98">
        <v>1.0396906419</v>
      </c>
      <c r="AK101" s="98">
        <v>0.83396899459999996</v>
      </c>
      <c r="AL101" s="98">
        <v>1.2961592552000001</v>
      </c>
      <c r="AM101" s="98">
        <v>0.50817610290000004</v>
      </c>
      <c r="AN101" s="98">
        <v>0.90232558139999997</v>
      </c>
      <c r="AO101" s="98">
        <v>0.66549495820000004</v>
      </c>
      <c r="AP101" s="98">
        <v>1.2234374503000001</v>
      </c>
      <c r="AQ101" s="98">
        <v>0.86994022729999998</v>
      </c>
      <c r="AR101" s="98">
        <v>0.97615328540000001</v>
      </c>
      <c r="AS101" s="98">
        <v>0.73121431449999996</v>
      </c>
      <c r="AT101" s="98">
        <v>1.3031408409</v>
      </c>
      <c r="AU101" s="97" t="s">
        <v>28</v>
      </c>
      <c r="AV101" s="97" t="s">
        <v>28</v>
      </c>
      <c r="AW101" s="97" t="s">
        <v>28</v>
      </c>
      <c r="AX101" s="97" t="s">
        <v>28</v>
      </c>
      <c r="AY101" s="97" t="s">
        <v>28</v>
      </c>
      <c r="AZ101" s="97" t="s">
        <v>28</v>
      </c>
      <c r="BA101" s="97" t="s">
        <v>28</v>
      </c>
      <c r="BB101" s="97" t="s">
        <v>28</v>
      </c>
      <c r="BC101" s="109" t="s">
        <v>28</v>
      </c>
      <c r="BD101" s="110">
        <v>99</v>
      </c>
      <c r="BE101" s="110">
        <v>86</v>
      </c>
      <c r="BF101" s="110">
        <v>80</v>
      </c>
    </row>
    <row r="102" spans="1:93" x14ac:dyDescent="0.3">
      <c r="A102" s="9"/>
      <c r="B102" t="s">
        <v>151</v>
      </c>
      <c r="C102" s="97">
        <v>114</v>
      </c>
      <c r="D102" s="107">
        <v>126</v>
      </c>
      <c r="E102" s="108"/>
      <c r="F102" s="98"/>
      <c r="G102" s="98"/>
      <c r="H102" s="98">
        <v>0.4219429737</v>
      </c>
      <c r="I102" s="100">
        <v>90.476190475999999</v>
      </c>
      <c r="J102" s="98">
        <v>75.302947805000002</v>
      </c>
      <c r="K102" s="98">
        <v>108.70678083</v>
      </c>
      <c r="L102" s="98">
        <v>1.0786854826000001</v>
      </c>
      <c r="M102" s="98">
        <v>0.89662439859999998</v>
      </c>
      <c r="N102" s="98">
        <v>1.2977143743999999</v>
      </c>
      <c r="O102" s="107">
        <v>83</v>
      </c>
      <c r="P102" s="107">
        <v>100</v>
      </c>
      <c r="Q102" s="108"/>
      <c r="R102" s="98"/>
      <c r="S102" s="98"/>
      <c r="T102" s="98">
        <v>0.87668883549999999</v>
      </c>
      <c r="U102" s="100">
        <v>83</v>
      </c>
      <c r="V102" s="98">
        <v>66.933970024999994</v>
      </c>
      <c r="W102" s="98">
        <v>102.92232774</v>
      </c>
      <c r="X102" s="98">
        <v>1.0172704938999999</v>
      </c>
      <c r="Y102" s="98">
        <v>0.81941692990000004</v>
      </c>
      <c r="Z102" s="98">
        <v>1.2628970918</v>
      </c>
      <c r="AA102" s="107">
        <v>70</v>
      </c>
      <c r="AB102" s="107">
        <v>81</v>
      </c>
      <c r="AC102" s="108"/>
      <c r="AD102" s="98"/>
      <c r="AE102" s="98"/>
      <c r="AF102" s="98">
        <v>0.33391769770000002</v>
      </c>
      <c r="AG102" s="100">
        <v>86.419753086</v>
      </c>
      <c r="AH102" s="98">
        <v>68.371479453000006</v>
      </c>
      <c r="AI102" s="98">
        <v>109.23229661000001</v>
      </c>
      <c r="AJ102" s="98">
        <v>1.123122607</v>
      </c>
      <c r="AK102" s="98">
        <v>0.88744168040000004</v>
      </c>
      <c r="AL102" s="98">
        <v>1.4213941244999999</v>
      </c>
      <c r="AM102" s="98">
        <v>0.80351031969999998</v>
      </c>
      <c r="AN102" s="98">
        <v>1.0412018444</v>
      </c>
      <c r="AO102" s="98">
        <v>0.75753775059999995</v>
      </c>
      <c r="AP102" s="98">
        <v>1.4310854872000001</v>
      </c>
      <c r="AQ102" s="98">
        <v>0.55002665370000003</v>
      </c>
      <c r="AR102" s="98">
        <v>0.91736842110000005</v>
      </c>
      <c r="AS102" s="98">
        <v>0.69138887339999999</v>
      </c>
      <c r="AT102" s="98">
        <v>1.2172090877999999</v>
      </c>
      <c r="AU102" s="97" t="s">
        <v>28</v>
      </c>
      <c r="AV102" s="97" t="s">
        <v>28</v>
      </c>
      <c r="AW102" s="97" t="s">
        <v>28</v>
      </c>
      <c r="AX102" s="97" t="s">
        <v>28</v>
      </c>
      <c r="AY102" s="97" t="s">
        <v>28</v>
      </c>
      <c r="AZ102" s="97" t="s">
        <v>28</v>
      </c>
      <c r="BA102" s="97" t="s">
        <v>28</v>
      </c>
      <c r="BB102" s="97" t="s">
        <v>28</v>
      </c>
      <c r="BC102" s="109" t="s">
        <v>28</v>
      </c>
      <c r="BD102" s="110">
        <v>114</v>
      </c>
      <c r="BE102" s="110">
        <v>83</v>
      </c>
      <c r="BF102" s="110">
        <v>70</v>
      </c>
    </row>
    <row r="103" spans="1:93" x14ac:dyDescent="0.3">
      <c r="A103" s="9"/>
      <c r="B103" t="s">
        <v>108</v>
      </c>
      <c r="C103" s="97">
        <v>262</v>
      </c>
      <c r="D103" s="107">
        <v>301</v>
      </c>
      <c r="E103" s="108"/>
      <c r="F103" s="98"/>
      <c r="G103" s="98"/>
      <c r="H103" s="98">
        <v>0.5549483328</v>
      </c>
      <c r="I103" s="100">
        <v>87.043189369000004</v>
      </c>
      <c r="J103" s="98">
        <v>77.116513896000001</v>
      </c>
      <c r="K103" s="98">
        <v>98.247657118999996</v>
      </c>
      <c r="L103" s="98">
        <v>1.0377561681</v>
      </c>
      <c r="M103" s="98">
        <v>0.91761358459999998</v>
      </c>
      <c r="N103" s="98">
        <v>1.1736289464</v>
      </c>
      <c r="O103" s="107">
        <v>255</v>
      </c>
      <c r="P103" s="107">
        <v>300</v>
      </c>
      <c r="Q103" s="108"/>
      <c r="R103" s="98"/>
      <c r="S103" s="98"/>
      <c r="T103" s="98">
        <v>0.5201318452</v>
      </c>
      <c r="U103" s="100">
        <v>85</v>
      </c>
      <c r="V103" s="98">
        <v>75.182128577</v>
      </c>
      <c r="W103" s="98">
        <v>96.099965999000005</v>
      </c>
      <c r="X103" s="98">
        <v>1.0417830359</v>
      </c>
      <c r="Y103" s="98">
        <v>0.91960504109999996</v>
      </c>
      <c r="Z103" s="98">
        <v>1.1801935021000001</v>
      </c>
      <c r="AA103" s="107">
        <v>196</v>
      </c>
      <c r="AB103" s="107">
        <v>242</v>
      </c>
      <c r="AC103" s="108"/>
      <c r="AD103" s="98"/>
      <c r="AE103" s="98"/>
      <c r="AF103" s="98">
        <v>0.47970446189999999</v>
      </c>
      <c r="AG103" s="100">
        <v>80.991735536999997</v>
      </c>
      <c r="AH103" s="98">
        <v>70.411013423</v>
      </c>
      <c r="AI103" s="98">
        <v>93.162431648999998</v>
      </c>
      <c r="AJ103" s="98">
        <v>1.0525793689</v>
      </c>
      <c r="AK103" s="98">
        <v>0.91314550009999995</v>
      </c>
      <c r="AL103" s="98">
        <v>1.2133042626999999</v>
      </c>
      <c r="AM103" s="98">
        <v>0.61110008839999996</v>
      </c>
      <c r="AN103" s="98">
        <v>0.95284394750000001</v>
      </c>
      <c r="AO103" s="98">
        <v>0.79097701409999999</v>
      </c>
      <c r="AP103" s="98">
        <v>1.1478356161000001</v>
      </c>
      <c r="AQ103" s="98">
        <v>0.78714435000000005</v>
      </c>
      <c r="AR103" s="98">
        <v>0.97652671759999998</v>
      </c>
      <c r="AS103" s="98">
        <v>0.82187479929999996</v>
      </c>
      <c r="AT103" s="98">
        <v>1.1602794379000001</v>
      </c>
      <c r="AU103" s="97" t="s">
        <v>28</v>
      </c>
      <c r="AV103" s="97" t="s">
        <v>28</v>
      </c>
      <c r="AW103" s="97" t="s">
        <v>28</v>
      </c>
      <c r="AX103" s="97" t="s">
        <v>28</v>
      </c>
      <c r="AY103" s="97" t="s">
        <v>28</v>
      </c>
      <c r="AZ103" s="97" t="s">
        <v>28</v>
      </c>
      <c r="BA103" s="97" t="s">
        <v>28</v>
      </c>
      <c r="BB103" s="97" t="s">
        <v>28</v>
      </c>
      <c r="BC103" s="109" t="s">
        <v>28</v>
      </c>
      <c r="BD103" s="110">
        <v>262</v>
      </c>
      <c r="BE103" s="110">
        <v>255</v>
      </c>
      <c r="BF103" s="110">
        <v>196</v>
      </c>
    </row>
    <row r="104" spans="1:93" x14ac:dyDescent="0.3">
      <c r="A104" s="9"/>
      <c r="B104" t="s">
        <v>109</v>
      </c>
      <c r="C104" s="97">
        <v>209</v>
      </c>
      <c r="D104" s="107">
        <v>241</v>
      </c>
      <c r="E104" s="108"/>
      <c r="F104" s="98"/>
      <c r="G104" s="98"/>
      <c r="H104" s="98">
        <v>0.63393140680000004</v>
      </c>
      <c r="I104" s="100">
        <v>86.721991700999993</v>
      </c>
      <c r="J104" s="98">
        <v>75.726938877999999</v>
      </c>
      <c r="K104" s="98">
        <v>99.313453785999997</v>
      </c>
      <c r="L104" s="98">
        <v>1.0339267488999999</v>
      </c>
      <c r="M104" s="98">
        <v>0.90126446540000005</v>
      </c>
      <c r="N104" s="98">
        <v>1.1861163545</v>
      </c>
      <c r="O104" s="107">
        <v>184</v>
      </c>
      <c r="P104" s="107">
        <v>216</v>
      </c>
      <c r="Q104" s="108"/>
      <c r="R104" s="98"/>
      <c r="S104" s="98"/>
      <c r="T104" s="98">
        <v>0.56330612280000003</v>
      </c>
      <c r="U104" s="100">
        <v>85.185185184999995</v>
      </c>
      <c r="V104" s="98">
        <v>73.724640168999997</v>
      </c>
      <c r="W104" s="98">
        <v>98.427279650000003</v>
      </c>
      <c r="X104" s="98">
        <v>1.0440527157999999</v>
      </c>
      <c r="Y104" s="98">
        <v>0.90204653739999996</v>
      </c>
      <c r="Z104" s="98">
        <v>1.2084144532000001</v>
      </c>
      <c r="AA104" s="107">
        <v>154</v>
      </c>
      <c r="AB104" s="107">
        <v>200</v>
      </c>
      <c r="AC104" s="108"/>
      <c r="AD104" s="98"/>
      <c r="AE104" s="98"/>
      <c r="AF104" s="98">
        <v>0.99313061260000002</v>
      </c>
      <c r="AG104" s="100">
        <v>77</v>
      </c>
      <c r="AH104" s="98">
        <v>65.750483399000004</v>
      </c>
      <c r="AI104" s="98">
        <v>90.174241975000001</v>
      </c>
      <c r="AJ104" s="98">
        <v>1.0007022428000001</v>
      </c>
      <c r="AK104" s="98">
        <v>0.85290558520000004</v>
      </c>
      <c r="AL104" s="98">
        <v>1.1741100025</v>
      </c>
      <c r="AM104" s="98">
        <v>0.35498181499999998</v>
      </c>
      <c r="AN104" s="98">
        <v>0.90391304350000001</v>
      </c>
      <c r="AO104" s="98">
        <v>0.72972835800000002</v>
      </c>
      <c r="AP104" s="98">
        <v>1.1196752616000001</v>
      </c>
      <c r="AQ104" s="98">
        <v>0.85961103009999995</v>
      </c>
      <c r="AR104" s="98">
        <v>0.98227892959999996</v>
      </c>
      <c r="AS104" s="98">
        <v>0.80572283239999998</v>
      </c>
      <c r="AT104" s="98">
        <v>1.1975233379000001</v>
      </c>
      <c r="AU104" s="97" t="s">
        <v>28</v>
      </c>
      <c r="AV104" s="97" t="s">
        <v>28</v>
      </c>
      <c r="AW104" s="97" t="s">
        <v>28</v>
      </c>
      <c r="AX104" s="97" t="s">
        <v>28</v>
      </c>
      <c r="AY104" s="97" t="s">
        <v>28</v>
      </c>
      <c r="AZ104" s="97" t="s">
        <v>28</v>
      </c>
      <c r="BA104" s="97" t="s">
        <v>28</v>
      </c>
      <c r="BB104" s="97" t="s">
        <v>28</v>
      </c>
      <c r="BC104" s="109" t="s">
        <v>28</v>
      </c>
      <c r="BD104" s="110">
        <v>209</v>
      </c>
      <c r="BE104" s="110">
        <v>184</v>
      </c>
      <c r="BF104" s="110">
        <v>154</v>
      </c>
    </row>
    <row r="105" spans="1:93" x14ac:dyDescent="0.3">
      <c r="A105" s="9"/>
      <c r="B105" s="3" t="s">
        <v>165</v>
      </c>
      <c r="C105" s="103" t="s">
        <v>28</v>
      </c>
      <c r="D105" s="104" t="s">
        <v>28</v>
      </c>
      <c r="E105" s="99"/>
      <c r="F105" s="105"/>
      <c r="G105" s="105"/>
      <c r="H105" s="105" t="s">
        <v>28</v>
      </c>
      <c r="I105" s="106" t="s">
        <v>28</v>
      </c>
      <c r="J105" s="105" t="s">
        <v>28</v>
      </c>
      <c r="K105" s="105" t="s">
        <v>28</v>
      </c>
      <c r="L105" s="105" t="s">
        <v>28</v>
      </c>
      <c r="M105" s="105" t="s">
        <v>28</v>
      </c>
      <c r="N105" s="105" t="s">
        <v>28</v>
      </c>
      <c r="O105" s="104" t="s">
        <v>28</v>
      </c>
      <c r="P105" s="104" t="s">
        <v>28</v>
      </c>
      <c r="Q105" s="99"/>
      <c r="R105" s="105"/>
      <c r="S105" s="105"/>
      <c r="T105" s="105" t="s">
        <v>28</v>
      </c>
      <c r="U105" s="106" t="s">
        <v>28</v>
      </c>
      <c r="V105" s="105" t="s">
        <v>28</v>
      </c>
      <c r="W105" s="105" t="s">
        <v>28</v>
      </c>
      <c r="X105" s="105" t="s">
        <v>28</v>
      </c>
      <c r="Y105" s="105" t="s">
        <v>28</v>
      </c>
      <c r="Z105" s="105" t="s">
        <v>28</v>
      </c>
      <c r="AA105" s="104" t="s">
        <v>28</v>
      </c>
      <c r="AB105" s="104" t="s">
        <v>28</v>
      </c>
      <c r="AC105" s="99"/>
      <c r="AD105" s="105"/>
      <c r="AE105" s="105"/>
      <c r="AF105" s="105" t="s">
        <v>28</v>
      </c>
      <c r="AG105" s="106" t="s">
        <v>28</v>
      </c>
      <c r="AH105" s="105" t="s">
        <v>28</v>
      </c>
      <c r="AI105" s="105" t="s">
        <v>28</v>
      </c>
      <c r="AJ105" s="105" t="s">
        <v>28</v>
      </c>
      <c r="AK105" s="105" t="s">
        <v>28</v>
      </c>
      <c r="AL105" s="105" t="s">
        <v>28</v>
      </c>
      <c r="AM105" s="105">
        <v>1</v>
      </c>
      <c r="AN105" s="105">
        <v>1</v>
      </c>
      <c r="AO105" s="105">
        <v>0.2500976533</v>
      </c>
      <c r="AP105" s="105">
        <v>3.9984381578999999</v>
      </c>
      <c r="AQ105" s="105">
        <v>0.73940395709999995</v>
      </c>
      <c r="AR105" s="105">
        <v>0.8</v>
      </c>
      <c r="AS105" s="105">
        <v>0.21482589660000001</v>
      </c>
      <c r="AT105" s="105">
        <v>2.9791566572999999</v>
      </c>
      <c r="AU105" s="103" t="s">
        <v>28</v>
      </c>
      <c r="AV105" s="103" t="s">
        <v>28</v>
      </c>
      <c r="AW105" s="103" t="s">
        <v>28</v>
      </c>
      <c r="AX105" s="103" t="s">
        <v>28</v>
      </c>
      <c r="AY105" s="103" t="s">
        <v>28</v>
      </c>
      <c r="AZ105" s="103" t="s">
        <v>410</v>
      </c>
      <c r="BA105" s="103" t="s">
        <v>410</v>
      </c>
      <c r="BB105" s="103" t="s">
        <v>410</v>
      </c>
      <c r="BC105" s="101" t="s">
        <v>411</v>
      </c>
      <c r="BD105" s="102" t="s">
        <v>28</v>
      </c>
      <c r="BE105" s="102" t="s">
        <v>28</v>
      </c>
      <c r="BF105" s="102" t="s">
        <v>28</v>
      </c>
      <c r="CO105" s="4"/>
    </row>
    <row r="106" spans="1:93" x14ac:dyDescent="0.3">
      <c r="A106" s="9"/>
      <c r="B106" t="s">
        <v>113</v>
      </c>
      <c r="C106" s="97">
        <v>168</v>
      </c>
      <c r="D106" s="107">
        <v>210</v>
      </c>
      <c r="E106" s="108"/>
      <c r="F106" s="98"/>
      <c r="G106" s="98"/>
      <c r="H106" s="98">
        <v>0.54384918010000005</v>
      </c>
      <c r="I106" s="100">
        <v>80</v>
      </c>
      <c r="J106" s="98">
        <v>68.773062191999998</v>
      </c>
      <c r="K106" s="98">
        <v>93.059692210999998</v>
      </c>
      <c r="L106" s="98">
        <v>0.95378505830000004</v>
      </c>
      <c r="M106" s="98">
        <v>0.81864918259999997</v>
      </c>
      <c r="N106" s="98">
        <v>1.1112280532000001</v>
      </c>
      <c r="O106" s="107">
        <v>169</v>
      </c>
      <c r="P106" s="107">
        <v>209</v>
      </c>
      <c r="Q106" s="108"/>
      <c r="R106" s="98"/>
      <c r="S106" s="98"/>
      <c r="T106" s="98">
        <v>0.90803105880000001</v>
      </c>
      <c r="U106" s="100">
        <v>80.861244018999997</v>
      </c>
      <c r="V106" s="98">
        <v>69.544594103999998</v>
      </c>
      <c r="W106" s="98">
        <v>94.019396740999994</v>
      </c>
      <c r="X106" s="98">
        <v>0.99105732099999999</v>
      </c>
      <c r="Y106" s="98">
        <v>0.85096208500000003</v>
      </c>
      <c r="Z106" s="98">
        <v>1.1542166576999999</v>
      </c>
      <c r="AA106" s="107">
        <v>128</v>
      </c>
      <c r="AB106" s="107">
        <v>167</v>
      </c>
      <c r="AC106" s="108"/>
      <c r="AD106" s="98"/>
      <c r="AE106" s="98"/>
      <c r="AF106" s="98">
        <v>0.96517776749999995</v>
      </c>
      <c r="AG106" s="100">
        <v>76.646706586999997</v>
      </c>
      <c r="AH106" s="98">
        <v>64.455087242999994</v>
      </c>
      <c r="AI106" s="98">
        <v>91.144359303000002</v>
      </c>
      <c r="AJ106" s="98">
        <v>0.99611079469999997</v>
      </c>
      <c r="AK106" s="98">
        <v>0.83623858100000004</v>
      </c>
      <c r="AL106" s="98">
        <v>1.1865474013999999</v>
      </c>
      <c r="AM106" s="98">
        <v>0.64779580719999996</v>
      </c>
      <c r="AN106" s="98">
        <v>0.94787938920000003</v>
      </c>
      <c r="AO106" s="98">
        <v>0.75338107170000002</v>
      </c>
      <c r="AP106" s="98">
        <v>1.1925908018</v>
      </c>
      <c r="AQ106" s="98">
        <v>0.92170513659999997</v>
      </c>
      <c r="AR106" s="98">
        <v>1.0107655501999999</v>
      </c>
      <c r="AS106" s="98">
        <v>0.81642109559999998</v>
      </c>
      <c r="AT106" s="98">
        <v>1.2513726104</v>
      </c>
      <c r="AU106" s="97" t="s">
        <v>28</v>
      </c>
      <c r="AV106" s="97" t="s">
        <v>28</v>
      </c>
      <c r="AW106" s="97" t="s">
        <v>28</v>
      </c>
      <c r="AX106" s="97" t="s">
        <v>28</v>
      </c>
      <c r="AY106" s="97" t="s">
        <v>28</v>
      </c>
      <c r="AZ106" s="97" t="s">
        <v>28</v>
      </c>
      <c r="BA106" s="97" t="s">
        <v>28</v>
      </c>
      <c r="BB106" s="97" t="s">
        <v>28</v>
      </c>
      <c r="BC106" s="109" t="s">
        <v>28</v>
      </c>
      <c r="BD106" s="110">
        <v>168</v>
      </c>
      <c r="BE106" s="110">
        <v>169</v>
      </c>
      <c r="BF106" s="110">
        <v>128</v>
      </c>
    </row>
    <row r="107" spans="1:93" x14ac:dyDescent="0.3">
      <c r="A107" s="9"/>
      <c r="B107" t="s">
        <v>114</v>
      </c>
      <c r="C107" s="97">
        <v>199</v>
      </c>
      <c r="D107" s="107">
        <v>249</v>
      </c>
      <c r="E107" s="108"/>
      <c r="F107" s="98"/>
      <c r="G107" s="98"/>
      <c r="H107" s="98">
        <v>0.50069683789999997</v>
      </c>
      <c r="I107" s="100">
        <v>79.919678715000003</v>
      </c>
      <c r="J107" s="98">
        <v>69.552645229000007</v>
      </c>
      <c r="K107" s="98">
        <v>91.831950097999993</v>
      </c>
      <c r="L107" s="98">
        <v>0.95282744279999998</v>
      </c>
      <c r="M107" s="98">
        <v>0.82781567499999997</v>
      </c>
      <c r="N107" s="98">
        <v>1.0967177395000001</v>
      </c>
      <c r="O107" s="107">
        <v>182</v>
      </c>
      <c r="P107" s="107">
        <v>215</v>
      </c>
      <c r="Q107" s="108"/>
      <c r="R107" s="98"/>
      <c r="S107" s="98"/>
      <c r="T107" s="98">
        <v>0.62342452280000005</v>
      </c>
      <c r="U107" s="100">
        <v>84.651162791000004</v>
      </c>
      <c r="V107" s="98">
        <v>73.204481994000005</v>
      </c>
      <c r="W107" s="98">
        <v>97.887713520000005</v>
      </c>
      <c r="X107" s="98">
        <v>1.0375075925999999</v>
      </c>
      <c r="Y107" s="98">
        <v>0.89569046539999997</v>
      </c>
      <c r="Z107" s="98">
        <v>1.2017790143</v>
      </c>
      <c r="AA107" s="107">
        <v>129</v>
      </c>
      <c r="AB107" s="107">
        <v>171</v>
      </c>
      <c r="AC107" s="108"/>
      <c r="AD107" s="98"/>
      <c r="AE107" s="98"/>
      <c r="AF107" s="98">
        <v>0.82392573680000003</v>
      </c>
      <c r="AG107" s="100">
        <v>75.438596490999998</v>
      </c>
      <c r="AH107" s="98">
        <v>63.481836600000001</v>
      </c>
      <c r="AI107" s="98">
        <v>89.647403814</v>
      </c>
      <c r="AJ107" s="98">
        <v>0.98041003510000002</v>
      </c>
      <c r="AK107" s="98">
        <v>0.82360622719999999</v>
      </c>
      <c r="AL107" s="98">
        <v>1.1670672285000001</v>
      </c>
      <c r="AM107" s="98">
        <v>0.31677840699999998</v>
      </c>
      <c r="AN107" s="98">
        <v>0.8911702333</v>
      </c>
      <c r="AO107" s="98">
        <v>0.71120232360000002</v>
      </c>
      <c r="AP107" s="98">
        <v>1.1166785574</v>
      </c>
      <c r="AQ107" s="98">
        <v>0.57494627200000004</v>
      </c>
      <c r="AR107" s="98">
        <v>1.0592029917000001</v>
      </c>
      <c r="AS107" s="98">
        <v>0.86631432770000005</v>
      </c>
      <c r="AT107" s="98">
        <v>1.2950391581</v>
      </c>
      <c r="AU107" s="97" t="s">
        <v>28</v>
      </c>
      <c r="AV107" s="97" t="s">
        <v>28</v>
      </c>
      <c r="AW107" s="97" t="s">
        <v>28</v>
      </c>
      <c r="AX107" s="97" t="s">
        <v>28</v>
      </c>
      <c r="AY107" s="97" t="s">
        <v>28</v>
      </c>
      <c r="AZ107" s="97" t="s">
        <v>28</v>
      </c>
      <c r="BA107" s="97" t="s">
        <v>28</v>
      </c>
      <c r="BB107" s="97" t="s">
        <v>28</v>
      </c>
      <c r="BC107" s="109" t="s">
        <v>28</v>
      </c>
      <c r="BD107" s="110">
        <v>199</v>
      </c>
      <c r="BE107" s="110">
        <v>182</v>
      </c>
      <c r="BF107" s="110">
        <v>129</v>
      </c>
    </row>
    <row r="108" spans="1:93" x14ac:dyDescent="0.3">
      <c r="A108" s="9"/>
      <c r="B108" t="s">
        <v>115</v>
      </c>
      <c r="C108" s="97">
        <v>188</v>
      </c>
      <c r="D108" s="107">
        <v>216</v>
      </c>
      <c r="E108" s="108"/>
      <c r="F108" s="98"/>
      <c r="G108" s="98"/>
      <c r="H108" s="98">
        <v>0.61611168449999998</v>
      </c>
      <c r="I108" s="100">
        <v>87.037037037000005</v>
      </c>
      <c r="J108" s="98">
        <v>75.443850393000005</v>
      </c>
      <c r="K108" s="98">
        <v>100.41170721</v>
      </c>
      <c r="L108" s="98">
        <v>1.0376828181</v>
      </c>
      <c r="M108" s="98">
        <v>0.89797522699999999</v>
      </c>
      <c r="N108" s="98">
        <v>1.1991262103</v>
      </c>
      <c r="O108" s="107">
        <v>194</v>
      </c>
      <c r="P108" s="107">
        <v>220</v>
      </c>
      <c r="Q108" s="108"/>
      <c r="R108" s="98"/>
      <c r="S108" s="98"/>
      <c r="T108" s="98">
        <v>0.28521299369999997</v>
      </c>
      <c r="U108" s="100">
        <v>88.181818182000001</v>
      </c>
      <c r="V108" s="98">
        <v>76.606626847000001</v>
      </c>
      <c r="W108" s="98">
        <v>101.50601035</v>
      </c>
      <c r="X108" s="98">
        <v>1.0807802619</v>
      </c>
      <c r="Y108" s="98">
        <v>0.93726622159999995</v>
      </c>
      <c r="Z108" s="98">
        <v>1.246269147</v>
      </c>
      <c r="AA108" s="107">
        <v>118</v>
      </c>
      <c r="AB108" s="107">
        <v>161</v>
      </c>
      <c r="AC108" s="108"/>
      <c r="AD108" s="98"/>
      <c r="AE108" s="98"/>
      <c r="AF108" s="98">
        <v>0.60045348210000005</v>
      </c>
      <c r="AG108" s="100">
        <v>73.291925465999995</v>
      </c>
      <c r="AH108" s="98">
        <v>61.192286002000003</v>
      </c>
      <c r="AI108" s="98">
        <v>87.784044190000003</v>
      </c>
      <c r="AJ108" s="98">
        <v>0.95251161289999997</v>
      </c>
      <c r="AK108" s="98">
        <v>0.7939605904</v>
      </c>
      <c r="AL108" s="98">
        <v>1.1427246941</v>
      </c>
      <c r="AM108" s="98">
        <v>0.113140141</v>
      </c>
      <c r="AN108" s="98">
        <v>0.83114554650000005</v>
      </c>
      <c r="AO108" s="98">
        <v>0.6611564097</v>
      </c>
      <c r="AP108" s="98">
        <v>1.0448403877000001</v>
      </c>
      <c r="AQ108" s="98">
        <v>0.89840151130000001</v>
      </c>
      <c r="AR108" s="98">
        <v>1.0131528046</v>
      </c>
      <c r="AS108" s="98">
        <v>0.82901365770000002</v>
      </c>
      <c r="AT108" s="98">
        <v>1.2381926353999999</v>
      </c>
      <c r="AU108" s="97" t="s">
        <v>28</v>
      </c>
      <c r="AV108" s="97" t="s">
        <v>28</v>
      </c>
      <c r="AW108" s="97" t="s">
        <v>28</v>
      </c>
      <c r="AX108" s="97" t="s">
        <v>28</v>
      </c>
      <c r="AY108" s="97" t="s">
        <v>28</v>
      </c>
      <c r="AZ108" s="97" t="s">
        <v>28</v>
      </c>
      <c r="BA108" s="97" t="s">
        <v>28</v>
      </c>
      <c r="BB108" s="97" t="s">
        <v>28</v>
      </c>
      <c r="BC108" s="109" t="s">
        <v>28</v>
      </c>
      <c r="BD108" s="110">
        <v>188</v>
      </c>
      <c r="BE108" s="110">
        <v>194</v>
      </c>
      <c r="BF108" s="110">
        <v>118</v>
      </c>
    </row>
    <row r="109" spans="1:93" x14ac:dyDescent="0.3">
      <c r="A109" s="9"/>
      <c r="B109" t="s">
        <v>116</v>
      </c>
      <c r="C109" s="97">
        <v>110</v>
      </c>
      <c r="D109" s="107">
        <v>133</v>
      </c>
      <c r="E109" s="108"/>
      <c r="F109" s="98"/>
      <c r="G109" s="98"/>
      <c r="H109" s="98">
        <v>0.88370015199999996</v>
      </c>
      <c r="I109" s="100">
        <v>82.706766916999996</v>
      </c>
      <c r="J109" s="98">
        <v>68.609169365</v>
      </c>
      <c r="K109" s="98">
        <v>99.701094725999994</v>
      </c>
      <c r="L109" s="98">
        <v>0.98605598139999995</v>
      </c>
      <c r="M109" s="98">
        <v>0.81694085520000004</v>
      </c>
      <c r="N109" s="98">
        <v>1.1901796711999999</v>
      </c>
      <c r="O109" s="107">
        <v>115</v>
      </c>
      <c r="P109" s="107">
        <v>130</v>
      </c>
      <c r="Q109" s="108"/>
      <c r="R109" s="98"/>
      <c r="S109" s="98"/>
      <c r="T109" s="98">
        <v>0.3894319778</v>
      </c>
      <c r="U109" s="100">
        <v>88.461538461999993</v>
      </c>
      <c r="V109" s="98">
        <v>73.685075842000003</v>
      </c>
      <c r="W109" s="98">
        <v>106.20120421</v>
      </c>
      <c r="X109" s="98">
        <v>1.0842085894</v>
      </c>
      <c r="Y109" s="98">
        <v>0.90188245570000003</v>
      </c>
      <c r="Z109" s="98">
        <v>1.3033940931000001</v>
      </c>
      <c r="AA109" s="107">
        <v>67</v>
      </c>
      <c r="AB109" s="107">
        <v>89</v>
      </c>
      <c r="AC109" s="108"/>
      <c r="AD109" s="98"/>
      <c r="AE109" s="98"/>
      <c r="AF109" s="98">
        <v>0.85860507389999996</v>
      </c>
      <c r="AG109" s="100">
        <v>75.280898875999995</v>
      </c>
      <c r="AH109" s="98">
        <v>59.250766976999998</v>
      </c>
      <c r="AI109" s="98">
        <v>95.647938832999998</v>
      </c>
      <c r="AJ109" s="98">
        <v>0.97836057600000004</v>
      </c>
      <c r="AK109" s="98">
        <v>0.76907847979999999</v>
      </c>
      <c r="AL109" s="98">
        <v>1.2445926413999999</v>
      </c>
      <c r="AM109" s="98">
        <v>0.29382123989999998</v>
      </c>
      <c r="AN109" s="98">
        <v>0.85100146560000001</v>
      </c>
      <c r="AO109" s="98">
        <v>0.62966276139999999</v>
      </c>
      <c r="AP109" s="98">
        <v>1.1501450281000001</v>
      </c>
      <c r="AQ109" s="98">
        <v>0.61399878210000003</v>
      </c>
      <c r="AR109" s="98">
        <v>1.0695804196000001</v>
      </c>
      <c r="AS109" s="98">
        <v>0.82355360249999998</v>
      </c>
      <c r="AT109" s="98">
        <v>1.3891048142</v>
      </c>
      <c r="AU109" s="97" t="s">
        <v>28</v>
      </c>
      <c r="AV109" s="97" t="s">
        <v>28</v>
      </c>
      <c r="AW109" s="97" t="s">
        <v>28</v>
      </c>
      <c r="AX109" s="97" t="s">
        <v>28</v>
      </c>
      <c r="AY109" s="97" t="s">
        <v>28</v>
      </c>
      <c r="AZ109" s="97" t="s">
        <v>28</v>
      </c>
      <c r="BA109" s="97" t="s">
        <v>28</v>
      </c>
      <c r="BB109" s="97" t="s">
        <v>28</v>
      </c>
      <c r="BC109" s="109" t="s">
        <v>28</v>
      </c>
      <c r="BD109" s="110">
        <v>110</v>
      </c>
      <c r="BE109" s="110">
        <v>115</v>
      </c>
      <c r="BF109" s="110">
        <v>67</v>
      </c>
      <c r="CO109" s="4"/>
    </row>
    <row r="110" spans="1:93" s="3" customFormat="1" x14ac:dyDescent="0.3">
      <c r="A110" s="9" t="s">
        <v>226</v>
      </c>
      <c r="B110" s="3" t="s">
        <v>198</v>
      </c>
      <c r="C110" s="103">
        <v>324</v>
      </c>
      <c r="D110" s="104">
        <v>372</v>
      </c>
      <c r="E110" s="99"/>
      <c r="F110" s="105"/>
      <c r="G110" s="105"/>
      <c r="H110" s="105">
        <v>0.50609102660000005</v>
      </c>
      <c r="I110" s="106">
        <v>87.096774194000005</v>
      </c>
      <c r="J110" s="105">
        <v>78.111161492999997</v>
      </c>
      <c r="K110" s="105">
        <v>97.116057807000004</v>
      </c>
      <c r="L110" s="105">
        <v>1.0383950232000001</v>
      </c>
      <c r="M110" s="105">
        <v>0.92924938739999996</v>
      </c>
      <c r="N110" s="105">
        <v>1.1603604357999999</v>
      </c>
      <c r="O110" s="104">
        <v>370</v>
      </c>
      <c r="P110" s="104">
        <v>463</v>
      </c>
      <c r="Q110" s="99"/>
      <c r="R110" s="105"/>
      <c r="S110" s="105"/>
      <c r="T110" s="105">
        <v>0.69630091169999997</v>
      </c>
      <c r="U110" s="106">
        <v>79.913606911000002</v>
      </c>
      <c r="V110" s="105">
        <v>72.172021857000004</v>
      </c>
      <c r="W110" s="105">
        <v>88.485598785999997</v>
      </c>
      <c r="X110" s="105">
        <v>0.97944282380000003</v>
      </c>
      <c r="Y110" s="105">
        <v>0.88243164389999995</v>
      </c>
      <c r="Z110" s="105">
        <v>1.087119044</v>
      </c>
      <c r="AA110" s="104">
        <v>351</v>
      </c>
      <c r="AB110" s="104">
        <v>486</v>
      </c>
      <c r="AC110" s="99"/>
      <c r="AD110" s="105"/>
      <c r="AE110" s="105"/>
      <c r="AF110" s="105">
        <v>0.24768063479999999</v>
      </c>
      <c r="AG110" s="106">
        <v>72.222222221999999</v>
      </c>
      <c r="AH110" s="105">
        <v>65.048467600999999</v>
      </c>
      <c r="AI110" s="105">
        <v>80.187121619999999</v>
      </c>
      <c r="AJ110" s="105">
        <v>0.93860960729999998</v>
      </c>
      <c r="AK110" s="105">
        <v>0.84301279389999995</v>
      </c>
      <c r="AL110" s="105">
        <v>1.0450470044</v>
      </c>
      <c r="AM110" s="105">
        <v>0.17440370099999999</v>
      </c>
      <c r="AN110" s="105">
        <v>0.9037537538</v>
      </c>
      <c r="AO110" s="105">
        <v>0.78095729219999999</v>
      </c>
      <c r="AP110" s="105">
        <v>1.0458585323</v>
      </c>
      <c r="AQ110" s="105">
        <v>0.25794378629999998</v>
      </c>
      <c r="AR110" s="105">
        <v>0.91752659790000002</v>
      </c>
      <c r="AS110" s="105">
        <v>0.79041268460000003</v>
      </c>
      <c r="AT110" s="105">
        <v>1.0650829297</v>
      </c>
      <c r="AU110" s="103" t="s">
        <v>28</v>
      </c>
      <c r="AV110" s="103" t="s">
        <v>28</v>
      </c>
      <c r="AW110" s="103" t="s">
        <v>28</v>
      </c>
      <c r="AX110" s="103" t="s">
        <v>28</v>
      </c>
      <c r="AY110" s="103" t="s">
        <v>28</v>
      </c>
      <c r="AZ110" s="103" t="s">
        <v>28</v>
      </c>
      <c r="BA110" s="103" t="s">
        <v>28</v>
      </c>
      <c r="BB110" s="103" t="s">
        <v>28</v>
      </c>
      <c r="BC110" s="101" t="s">
        <v>28</v>
      </c>
      <c r="BD110" s="102">
        <v>324</v>
      </c>
      <c r="BE110" s="102">
        <v>370</v>
      </c>
      <c r="BF110" s="102">
        <v>351</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199</v>
      </c>
      <c r="C111" s="97">
        <v>177</v>
      </c>
      <c r="D111" s="107">
        <v>212</v>
      </c>
      <c r="E111" s="108"/>
      <c r="F111" s="98"/>
      <c r="G111" s="98"/>
      <c r="H111" s="98">
        <v>0.95162327629999999</v>
      </c>
      <c r="I111" s="100">
        <v>83.490566037999997</v>
      </c>
      <c r="J111" s="98">
        <v>72.053848079999995</v>
      </c>
      <c r="K111" s="98">
        <v>96.742572437000007</v>
      </c>
      <c r="L111" s="98">
        <v>0.99540068000000004</v>
      </c>
      <c r="M111" s="98">
        <v>0.85766727070000004</v>
      </c>
      <c r="N111" s="98">
        <v>1.1552527973</v>
      </c>
      <c r="O111" s="107">
        <v>173</v>
      </c>
      <c r="P111" s="107">
        <v>212</v>
      </c>
      <c r="Q111" s="108"/>
      <c r="R111" s="98"/>
      <c r="S111" s="98"/>
      <c r="T111" s="98">
        <v>0.99836060179999997</v>
      </c>
      <c r="U111" s="100">
        <v>81.603773584999999</v>
      </c>
      <c r="V111" s="98">
        <v>70.306355733000004</v>
      </c>
      <c r="W111" s="98">
        <v>94.716555763000002</v>
      </c>
      <c r="X111" s="98">
        <v>1.0001579646000001</v>
      </c>
      <c r="Y111" s="98">
        <v>0.86026675770000005</v>
      </c>
      <c r="Z111" s="98">
        <v>1.1627974057999999</v>
      </c>
      <c r="AA111" s="107">
        <v>142</v>
      </c>
      <c r="AB111" s="107">
        <v>197</v>
      </c>
      <c r="AC111" s="108"/>
      <c r="AD111" s="98"/>
      <c r="AE111" s="98"/>
      <c r="AF111" s="98">
        <v>0.44138965590000001</v>
      </c>
      <c r="AG111" s="100">
        <v>72.081218273999994</v>
      </c>
      <c r="AH111" s="98">
        <v>61.149212933999998</v>
      </c>
      <c r="AI111" s="98">
        <v>84.967602666000005</v>
      </c>
      <c r="AJ111" s="98">
        <v>0.93677710120000002</v>
      </c>
      <c r="AK111" s="98">
        <v>0.79327689889999997</v>
      </c>
      <c r="AL111" s="98">
        <v>1.1062358408999999</v>
      </c>
      <c r="AM111" s="98">
        <v>0.273178011</v>
      </c>
      <c r="AN111" s="98">
        <v>0.88330741469999996</v>
      </c>
      <c r="AO111" s="98">
        <v>0.70749672500000005</v>
      </c>
      <c r="AP111" s="98">
        <v>1.1028065025</v>
      </c>
      <c r="AQ111" s="98">
        <v>0.83069964129999996</v>
      </c>
      <c r="AR111" s="98">
        <v>0.97740112990000005</v>
      </c>
      <c r="AS111" s="98">
        <v>0.79262838499999999</v>
      </c>
      <c r="AT111" s="98">
        <v>1.205246982</v>
      </c>
      <c r="AU111" s="97" t="s">
        <v>28</v>
      </c>
      <c r="AV111" s="97" t="s">
        <v>28</v>
      </c>
      <c r="AW111" s="97" t="s">
        <v>28</v>
      </c>
      <c r="AX111" s="97" t="s">
        <v>28</v>
      </c>
      <c r="AY111" s="97" t="s">
        <v>28</v>
      </c>
      <c r="AZ111" s="97" t="s">
        <v>28</v>
      </c>
      <c r="BA111" s="97" t="s">
        <v>28</v>
      </c>
      <c r="BB111" s="97" t="s">
        <v>28</v>
      </c>
      <c r="BC111" s="109" t="s">
        <v>28</v>
      </c>
      <c r="BD111" s="110">
        <v>177</v>
      </c>
      <c r="BE111" s="110">
        <v>173</v>
      </c>
      <c r="BF111" s="110">
        <v>142</v>
      </c>
    </row>
    <row r="112" spans="1:93" x14ac:dyDescent="0.3">
      <c r="A112" s="9"/>
      <c r="B112" t="s">
        <v>200</v>
      </c>
      <c r="C112" s="97">
        <v>288</v>
      </c>
      <c r="D112" s="107">
        <v>348</v>
      </c>
      <c r="E112" s="108"/>
      <c r="F112" s="98"/>
      <c r="G112" s="98"/>
      <c r="H112" s="98">
        <v>0.82298757700000003</v>
      </c>
      <c r="I112" s="100">
        <v>82.758620690000001</v>
      </c>
      <c r="J112" s="98">
        <v>73.731948634999995</v>
      </c>
      <c r="K112" s="98">
        <v>92.890387752999999</v>
      </c>
      <c r="L112" s="98">
        <v>0.98667419830000003</v>
      </c>
      <c r="M112" s="98">
        <v>0.87725887660000001</v>
      </c>
      <c r="N112" s="98">
        <v>1.1097362472000001</v>
      </c>
      <c r="O112" s="107">
        <v>267</v>
      </c>
      <c r="P112" s="107">
        <v>349</v>
      </c>
      <c r="Q112" s="108"/>
      <c r="R112" s="98"/>
      <c r="S112" s="98"/>
      <c r="T112" s="98">
        <v>0.30107738319999999</v>
      </c>
      <c r="U112" s="100">
        <v>76.504297993999998</v>
      </c>
      <c r="V112" s="98">
        <v>67.856764166999994</v>
      </c>
      <c r="W112" s="98">
        <v>86.253856685000002</v>
      </c>
      <c r="X112" s="98">
        <v>0.9376574097</v>
      </c>
      <c r="Y112" s="98">
        <v>0.82996530140000002</v>
      </c>
      <c r="Z112" s="98">
        <v>1.0593231025000001</v>
      </c>
      <c r="AA112" s="107">
        <v>279</v>
      </c>
      <c r="AB112" s="107">
        <v>360</v>
      </c>
      <c r="AC112" s="108"/>
      <c r="AD112" s="98"/>
      <c r="AE112" s="98"/>
      <c r="AF112" s="98">
        <v>0.90659623749999996</v>
      </c>
      <c r="AG112" s="100">
        <v>77.5</v>
      </c>
      <c r="AH112" s="98">
        <v>68.919417644000006</v>
      </c>
      <c r="AI112" s="98">
        <v>87.148879159000003</v>
      </c>
      <c r="AJ112" s="98">
        <v>1.0072003093999999</v>
      </c>
      <c r="AK112" s="98">
        <v>0.89344486700000003</v>
      </c>
      <c r="AL112" s="98">
        <v>1.1354393545999999</v>
      </c>
      <c r="AM112" s="98">
        <v>0.87994360770000002</v>
      </c>
      <c r="AN112" s="98">
        <v>1.0130149813</v>
      </c>
      <c r="AO112" s="98">
        <v>0.85652913350000004</v>
      </c>
      <c r="AP112" s="98">
        <v>1.1980904234</v>
      </c>
      <c r="AQ112" s="98">
        <v>0.3549851168</v>
      </c>
      <c r="AR112" s="98">
        <v>0.92442693409999999</v>
      </c>
      <c r="AS112" s="98">
        <v>0.78263239230000003</v>
      </c>
      <c r="AT112" s="98">
        <v>1.0919113046</v>
      </c>
      <c r="AU112" s="97" t="s">
        <v>28</v>
      </c>
      <c r="AV112" s="97" t="s">
        <v>28</v>
      </c>
      <c r="AW112" s="97" t="s">
        <v>28</v>
      </c>
      <c r="AX112" s="97" t="s">
        <v>28</v>
      </c>
      <c r="AY112" s="97" t="s">
        <v>28</v>
      </c>
      <c r="AZ112" s="97" t="s">
        <v>28</v>
      </c>
      <c r="BA112" s="97" t="s">
        <v>28</v>
      </c>
      <c r="BB112" s="97" t="s">
        <v>28</v>
      </c>
      <c r="BC112" s="109" t="s">
        <v>28</v>
      </c>
      <c r="BD112" s="110">
        <v>288</v>
      </c>
      <c r="BE112" s="110">
        <v>267</v>
      </c>
      <c r="BF112" s="110">
        <v>279</v>
      </c>
    </row>
    <row r="113" spans="1:93" x14ac:dyDescent="0.3">
      <c r="A113" s="9"/>
      <c r="B113" t="s">
        <v>201</v>
      </c>
      <c r="C113" s="97">
        <v>291</v>
      </c>
      <c r="D113" s="107">
        <v>368</v>
      </c>
      <c r="E113" s="108"/>
      <c r="F113" s="98"/>
      <c r="G113" s="98"/>
      <c r="H113" s="98">
        <v>0.32332541910000001</v>
      </c>
      <c r="I113" s="100">
        <v>79.076086957000001</v>
      </c>
      <c r="J113" s="98">
        <v>70.493139386999999</v>
      </c>
      <c r="K113" s="98">
        <v>88.70405805</v>
      </c>
      <c r="L113" s="98">
        <v>0.94276987759999997</v>
      </c>
      <c r="M113" s="98">
        <v>0.83871493610000003</v>
      </c>
      <c r="N113" s="98">
        <v>1.0597343672999999</v>
      </c>
      <c r="O113" s="107">
        <v>304</v>
      </c>
      <c r="P113" s="107">
        <v>371</v>
      </c>
      <c r="Q113" s="108"/>
      <c r="R113" s="98"/>
      <c r="S113" s="98"/>
      <c r="T113" s="98">
        <v>0.94167082290000004</v>
      </c>
      <c r="U113" s="100">
        <v>81.940700809000006</v>
      </c>
      <c r="V113" s="98">
        <v>73.228462753000002</v>
      </c>
      <c r="W113" s="98">
        <v>91.689463312000001</v>
      </c>
      <c r="X113" s="98">
        <v>1.004287436</v>
      </c>
      <c r="Y113" s="98">
        <v>0.8955462971</v>
      </c>
      <c r="Z113" s="98">
        <v>1.1262323984</v>
      </c>
      <c r="AA113" s="107">
        <v>268</v>
      </c>
      <c r="AB113" s="107">
        <v>352</v>
      </c>
      <c r="AC113" s="108"/>
      <c r="AD113" s="98"/>
      <c r="AE113" s="98"/>
      <c r="AF113" s="98">
        <v>0.86526271129999999</v>
      </c>
      <c r="AG113" s="100">
        <v>76.136363635999999</v>
      </c>
      <c r="AH113" s="98">
        <v>67.545546643999998</v>
      </c>
      <c r="AI113" s="98">
        <v>85.819808347999995</v>
      </c>
      <c r="AJ113" s="98">
        <v>0.98947830979999996</v>
      </c>
      <c r="AK113" s="98">
        <v>0.87567732369999995</v>
      </c>
      <c r="AL113" s="98">
        <v>1.1180686070000001</v>
      </c>
      <c r="AM113" s="98">
        <v>0.38057916609999998</v>
      </c>
      <c r="AN113" s="98">
        <v>0.9291641746</v>
      </c>
      <c r="AO113" s="98">
        <v>0.78844247160000003</v>
      </c>
      <c r="AP113" s="98">
        <v>1.0950019747999999</v>
      </c>
      <c r="AQ113" s="98">
        <v>0.66435677589999997</v>
      </c>
      <c r="AR113" s="98">
        <v>1.0362260446</v>
      </c>
      <c r="AS113" s="98">
        <v>0.88236062039999996</v>
      </c>
      <c r="AT113" s="98">
        <v>1.2169224132000001</v>
      </c>
      <c r="AU113" s="97" t="s">
        <v>28</v>
      </c>
      <c r="AV113" s="97" t="s">
        <v>28</v>
      </c>
      <c r="AW113" s="97" t="s">
        <v>28</v>
      </c>
      <c r="AX113" s="97" t="s">
        <v>28</v>
      </c>
      <c r="AY113" s="97" t="s">
        <v>28</v>
      </c>
      <c r="AZ113" s="97" t="s">
        <v>28</v>
      </c>
      <c r="BA113" s="97" t="s">
        <v>28</v>
      </c>
      <c r="BB113" s="97" t="s">
        <v>28</v>
      </c>
      <c r="BC113" s="109" t="s">
        <v>28</v>
      </c>
      <c r="BD113" s="110">
        <v>291</v>
      </c>
      <c r="BE113" s="110">
        <v>304</v>
      </c>
      <c r="BF113" s="110">
        <v>268</v>
      </c>
      <c r="BQ113" s="46"/>
      <c r="CO113" s="4"/>
    </row>
    <row r="114" spans="1:93" s="3" customFormat="1" x14ac:dyDescent="0.3">
      <c r="A114" s="9"/>
      <c r="B114" s="3" t="s">
        <v>117</v>
      </c>
      <c r="C114" s="103">
        <v>414</v>
      </c>
      <c r="D114" s="104">
        <v>501</v>
      </c>
      <c r="E114" s="99"/>
      <c r="F114" s="105"/>
      <c r="G114" s="105"/>
      <c r="H114" s="105">
        <v>0.76727737939999996</v>
      </c>
      <c r="I114" s="106">
        <v>82.634730539000003</v>
      </c>
      <c r="J114" s="105">
        <v>75.046136978000007</v>
      </c>
      <c r="K114" s="105">
        <v>90.990675420000002</v>
      </c>
      <c r="L114" s="105">
        <v>0.98519714110000001</v>
      </c>
      <c r="M114" s="105">
        <v>0.89253993880000004</v>
      </c>
      <c r="N114" s="105">
        <v>1.0874733606</v>
      </c>
      <c r="O114" s="104">
        <v>392</v>
      </c>
      <c r="P114" s="104">
        <v>482</v>
      </c>
      <c r="Q114" s="99"/>
      <c r="R114" s="105"/>
      <c r="S114" s="105"/>
      <c r="T114" s="105">
        <v>0.95025842370000002</v>
      </c>
      <c r="U114" s="106">
        <v>81.327800830000001</v>
      </c>
      <c r="V114" s="105">
        <v>73.662568597999993</v>
      </c>
      <c r="W114" s="105">
        <v>89.790667276999997</v>
      </c>
      <c r="X114" s="105">
        <v>0.99677556769999998</v>
      </c>
      <c r="Y114" s="105">
        <v>0.90059419969999999</v>
      </c>
      <c r="Z114" s="105">
        <v>1.1032288824000001</v>
      </c>
      <c r="AA114" s="104">
        <v>375</v>
      </c>
      <c r="AB114" s="104">
        <v>483</v>
      </c>
      <c r="AC114" s="99"/>
      <c r="AD114" s="105"/>
      <c r="AE114" s="105"/>
      <c r="AF114" s="105">
        <v>0.86580447260000004</v>
      </c>
      <c r="AG114" s="106">
        <v>77.639751552999996</v>
      </c>
      <c r="AH114" s="105">
        <v>70.166251905999999</v>
      </c>
      <c r="AI114" s="105">
        <v>85.909263463000002</v>
      </c>
      <c r="AJ114" s="105">
        <v>1.0090165391000001</v>
      </c>
      <c r="AK114" s="105">
        <v>0.90925473909999999</v>
      </c>
      <c r="AL114" s="105">
        <v>1.119724025</v>
      </c>
      <c r="AM114" s="105">
        <v>0.5205639406</v>
      </c>
      <c r="AN114" s="105">
        <v>0.95465204719999996</v>
      </c>
      <c r="AO114" s="105">
        <v>0.82862835629999998</v>
      </c>
      <c r="AP114" s="105">
        <v>1.0998423167</v>
      </c>
      <c r="AQ114" s="105">
        <v>0.82103376169999998</v>
      </c>
      <c r="AR114" s="105">
        <v>0.98418425639999996</v>
      </c>
      <c r="AS114" s="105">
        <v>0.85721442780000001</v>
      </c>
      <c r="AT114" s="105">
        <v>1.1299607415999999</v>
      </c>
      <c r="AU114" s="103" t="s">
        <v>28</v>
      </c>
      <c r="AV114" s="103" t="s">
        <v>28</v>
      </c>
      <c r="AW114" s="103" t="s">
        <v>28</v>
      </c>
      <c r="AX114" s="103" t="s">
        <v>28</v>
      </c>
      <c r="AY114" s="103" t="s">
        <v>28</v>
      </c>
      <c r="AZ114" s="103" t="s">
        <v>28</v>
      </c>
      <c r="BA114" s="103" t="s">
        <v>28</v>
      </c>
      <c r="BB114" s="103" t="s">
        <v>28</v>
      </c>
      <c r="BC114" s="101" t="s">
        <v>28</v>
      </c>
      <c r="BD114" s="102">
        <v>414</v>
      </c>
      <c r="BE114" s="102">
        <v>392</v>
      </c>
      <c r="BF114" s="102">
        <v>375</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7">
        <v>169</v>
      </c>
      <c r="D115" s="107">
        <v>210</v>
      </c>
      <c r="E115" s="108"/>
      <c r="F115" s="98"/>
      <c r="G115" s="98"/>
      <c r="H115" s="98">
        <v>0.5944389712</v>
      </c>
      <c r="I115" s="100">
        <v>80.476190475999999</v>
      </c>
      <c r="J115" s="98">
        <v>69.213429371000004</v>
      </c>
      <c r="K115" s="98">
        <v>93.571685328000001</v>
      </c>
      <c r="L115" s="98">
        <v>0.95946235030000004</v>
      </c>
      <c r="M115" s="98">
        <v>0.82388735120000001</v>
      </c>
      <c r="N115" s="98">
        <v>1.117346929</v>
      </c>
      <c r="O115" s="107">
        <v>174</v>
      </c>
      <c r="P115" s="107">
        <v>217</v>
      </c>
      <c r="Q115" s="108"/>
      <c r="R115" s="98"/>
      <c r="S115" s="98"/>
      <c r="T115" s="98">
        <v>0.82054454919999997</v>
      </c>
      <c r="U115" s="100">
        <v>80.184331796999999</v>
      </c>
      <c r="V115" s="98">
        <v>69.113055236999998</v>
      </c>
      <c r="W115" s="98">
        <v>93.029125159000003</v>
      </c>
      <c r="X115" s="98">
        <v>0.98276090140000005</v>
      </c>
      <c r="Y115" s="98">
        <v>0.84566156319999997</v>
      </c>
      <c r="Z115" s="98">
        <v>1.1420868954000001</v>
      </c>
      <c r="AA115" s="107">
        <v>138</v>
      </c>
      <c r="AB115" s="107">
        <v>190</v>
      </c>
      <c r="AC115" s="108"/>
      <c r="AD115" s="98"/>
      <c r="AE115" s="98"/>
      <c r="AF115" s="98">
        <v>0.50238414850000002</v>
      </c>
      <c r="AG115" s="100">
        <v>72.631578946999994</v>
      </c>
      <c r="AH115" s="98">
        <v>61.470450815</v>
      </c>
      <c r="AI115" s="98">
        <v>85.819221925999997</v>
      </c>
      <c r="AJ115" s="98">
        <v>0.94392966170000003</v>
      </c>
      <c r="AK115" s="98">
        <v>0.79746436279999999</v>
      </c>
      <c r="AL115" s="98">
        <v>1.1172953273999999</v>
      </c>
      <c r="AM115" s="98">
        <v>0.38546234870000001</v>
      </c>
      <c r="AN115" s="98">
        <v>0.90580762250000002</v>
      </c>
      <c r="AO115" s="98">
        <v>0.7244498332</v>
      </c>
      <c r="AP115" s="98">
        <v>1.1325662750000001</v>
      </c>
      <c r="AQ115" s="98">
        <v>0.97316367879999999</v>
      </c>
      <c r="AR115" s="98">
        <v>0.99637335370000002</v>
      </c>
      <c r="AS115" s="98">
        <v>0.80628988219999997</v>
      </c>
      <c r="AT115" s="98">
        <v>1.2312691524999999</v>
      </c>
      <c r="AU115" s="97" t="s">
        <v>28</v>
      </c>
      <c r="AV115" s="97" t="s">
        <v>28</v>
      </c>
      <c r="AW115" s="97" t="s">
        <v>28</v>
      </c>
      <c r="AX115" s="97" t="s">
        <v>28</v>
      </c>
      <c r="AY115" s="97" t="s">
        <v>28</v>
      </c>
      <c r="AZ115" s="97" t="s">
        <v>28</v>
      </c>
      <c r="BA115" s="97" t="s">
        <v>28</v>
      </c>
      <c r="BB115" s="97" t="s">
        <v>28</v>
      </c>
      <c r="BC115" s="109" t="s">
        <v>28</v>
      </c>
      <c r="BD115" s="110">
        <v>169</v>
      </c>
      <c r="BE115" s="110">
        <v>174</v>
      </c>
      <c r="BF115" s="110">
        <v>138</v>
      </c>
    </row>
    <row r="116" spans="1:93" x14ac:dyDescent="0.3">
      <c r="A116" s="9"/>
      <c r="B116" t="s">
        <v>119</v>
      </c>
      <c r="C116" s="97">
        <v>129</v>
      </c>
      <c r="D116" s="107">
        <v>151</v>
      </c>
      <c r="E116" s="108"/>
      <c r="F116" s="98"/>
      <c r="G116" s="98"/>
      <c r="H116" s="98">
        <v>0.83611069360000001</v>
      </c>
      <c r="I116" s="100">
        <v>85.430463575999994</v>
      </c>
      <c r="J116" s="98">
        <v>71.890026879000004</v>
      </c>
      <c r="K116" s="98">
        <v>101.52123213</v>
      </c>
      <c r="L116" s="98">
        <v>1.0185287461000001</v>
      </c>
      <c r="M116" s="98">
        <v>0.8559170304</v>
      </c>
      <c r="N116" s="98">
        <v>1.2120343090000001</v>
      </c>
      <c r="O116" s="107">
        <v>158</v>
      </c>
      <c r="P116" s="107">
        <v>196</v>
      </c>
      <c r="Q116" s="108"/>
      <c r="R116" s="98"/>
      <c r="S116" s="98"/>
      <c r="T116" s="98">
        <v>0.88064331429999998</v>
      </c>
      <c r="U116" s="100">
        <v>80.612244898</v>
      </c>
      <c r="V116" s="98">
        <v>68.973625839999997</v>
      </c>
      <c r="W116" s="98">
        <v>94.214766127999994</v>
      </c>
      <c r="X116" s="98">
        <v>0.9880055203</v>
      </c>
      <c r="Y116" s="98">
        <v>0.84402088880000004</v>
      </c>
      <c r="Z116" s="98">
        <v>1.1565530203000001</v>
      </c>
      <c r="AA116" s="107">
        <v>132</v>
      </c>
      <c r="AB116" s="107">
        <v>164</v>
      </c>
      <c r="AC116" s="108"/>
      <c r="AD116" s="98"/>
      <c r="AE116" s="98"/>
      <c r="AF116" s="98">
        <v>0.60876460619999995</v>
      </c>
      <c r="AG116" s="100">
        <v>80.487804878000006</v>
      </c>
      <c r="AH116" s="98">
        <v>67.864475739</v>
      </c>
      <c r="AI116" s="98">
        <v>95.459173058999994</v>
      </c>
      <c r="AJ116" s="98">
        <v>1.0460302189999999</v>
      </c>
      <c r="AK116" s="98">
        <v>0.88044883200000001</v>
      </c>
      <c r="AL116" s="98">
        <v>1.2427516276999999</v>
      </c>
      <c r="AM116" s="98">
        <v>0.98954705590000003</v>
      </c>
      <c r="AN116" s="98">
        <v>0.99845631369999999</v>
      </c>
      <c r="AO116" s="98">
        <v>0.79242159349999997</v>
      </c>
      <c r="AP116" s="98">
        <v>1.2580613886000001</v>
      </c>
      <c r="AQ116" s="98">
        <v>0.62468843709999999</v>
      </c>
      <c r="AR116" s="98">
        <v>0.94360069609999997</v>
      </c>
      <c r="AS116" s="98">
        <v>0.74779336279999997</v>
      </c>
      <c r="AT116" s="98">
        <v>1.1906795618999999</v>
      </c>
      <c r="AU116" s="97" t="s">
        <v>28</v>
      </c>
      <c r="AV116" s="97" t="s">
        <v>28</v>
      </c>
      <c r="AW116" s="97" t="s">
        <v>28</v>
      </c>
      <c r="AX116" s="97" t="s">
        <v>28</v>
      </c>
      <c r="AY116" s="97" t="s">
        <v>28</v>
      </c>
      <c r="AZ116" s="97" t="s">
        <v>28</v>
      </c>
      <c r="BA116" s="97" t="s">
        <v>28</v>
      </c>
      <c r="BB116" s="97" t="s">
        <v>28</v>
      </c>
      <c r="BC116" s="109" t="s">
        <v>28</v>
      </c>
      <c r="BD116" s="110">
        <v>129</v>
      </c>
      <c r="BE116" s="110">
        <v>158</v>
      </c>
      <c r="BF116" s="110">
        <v>132</v>
      </c>
    </row>
    <row r="117" spans="1:93" x14ac:dyDescent="0.3">
      <c r="A117" s="9"/>
      <c r="B117" t="s">
        <v>120</v>
      </c>
      <c r="C117" s="97">
        <v>96</v>
      </c>
      <c r="D117" s="107">
        <v>120</v>
      </c>
      <c r="E117" s="108"/>
      <c r="F117" s="98"/>
      <c r="G117" s="98"/>
      <c r="H117" s="98">
        <v>0.64489028199999998</v>
      </c>
      <c r="I117" s="100">
        <v>80</v>
      </c>
      <c r="J117" s="98">
        <v>65.495972234999996</v>
      </c>
      <c r="K117" s="98">
        <v>97.715932469999998</v>
      </c>
      <c r="L117" s="98">
        <v>0.95378505830000004</v>
      </c>
      <c r="M117" s="98">
        <v>0.77993633380000005</v>
      </c>
      <c r="N117" s="98">
        <v>1.1663848676999999</v>
      </c>
      <c r="O117" s="107">
        <v>99</v>
      </c>
      <c r="P117" s="107">
        <v>121</v>
      </c>
      <c r="Q117" s="108"/>
      <c r="R117" s="98"/>
      <c r="S117" s="98"/>
      <c r="T117" s="98">
        <v>0.97805739479999998</v>
      </c>
      <c r="U117" s="100">
        <v>81.818181817999999</v>
      </c>
      <c r="V117" s="98">
        <v>67.189413533999996</v>
      </c>
      <c r="W117" s="98">
        <v>99.631988492000005</v>
      </c>
      <c r="X117" s="98">
        <v>1.00278581</v>
      </c>
      <c r="Y117" s="98">
        <v>0.82245738960000003</v>
      </c>
      <c r="Z117" s="98">
        <v>1.2226522535</v>
      </c>
      <c r="AA117" s="107">
        <v>98</v>
      </c>
      <c r="AB117" s="107">
        <v>133</v>
      </c>
      <c r="AC117" s="108"/>
      <c r="AD117" s="98"/>
      <c r="AE117" s="98"/>
      <c r="AF117" s="98">
        <v>0.67041241929999995</v>
      </c>
      <c r="AG117" s="100">
        <v>73.684210526000001</v>
      </c>
      <c r="AH117" s="98">
        <v>60.449135495999997</v>
      </c>
      <c r="AI117" s="98">
        <v>89.817047611000007</v>
      </c>
      <c r="AJ117" s="98">
        <v>0.95760980179999999</v>
      </c>
      <c r="AK117" s="98">
        <v>0.78443144490000005</v>
      </c>
      <c r="AL117" s="98">
        <v>1.1690206179</v>
      </c>
      <c r="AM117" s="98">
        <v>0.46244018920000002</v>
      </c>
      <c r="AN117" s="98">
        <v>0.90058479530000002</v>
      </c>
      <c r="AO117" s="98">
        <v>0.68113288729999999</v>
      </c>
      <c r="AP117" s="98">
        <v>1.1907411735</v>
      </c>
      <c r="AQ117" s="98">
        <v>0.8753318511</v>
      </c>
      <c r="AR117" s="98">
        <v>1.0227272727000001</v>
      </c>
      <c r="AS117" s="98">
        <v>0.77238492729999997</v>
      </c>
      <c r="AT117" s="98">
        <v>1.3542095883</v>
      </c>
      <c r="AU117" s="97" t="s">
        <v>28</v>
      </c>
      <c r="AV117" s="97" t="s">
        <v>28</v>
      </c>
      <c r="AW117" s="97" t="s">
        <v>28</v>
      </c>
      <c r="AX117" s="97" t="s">
        <v>28</v>
      </c>
      <c r="AY117" s="97" t="s">
        <v>28</v>
      </c>
      <c r="AZ117" s="97" t="s">
        <v>28</v>
      </c>
      <c r="BA117" s="97" t="s">
        <v>28</v>
      </c>
      <c r="BB117" s="97" t="s">
        <v>28</v>
      </c>
      <c r="BC117" s="109" t="s">
        <v>28</v>
      </c>
      <c r="BD117" s="110">
        <v>96</v>
      </c>
      <c r="BE117" s="110">
        <v>99</v>
      </c>
      <c r="BF117" s="110">
        <v>98</v>
      </c>
    </row>
    <row r="118" spans="1:93" x14ac:dyDescent="0.3">
      <c r="A118" s="9"/>
      <c r="B118" t="s">
        <v>121</v>
      </c>
      <c r="C118" s="97">
        <v>171</v>
      </c>
      <c r="D118" s="107">
        <v>196</v>
      </c>
      <c r="E118" s="108"/>
      <c r="F118" s="98"/>
      <c r="G118" s="98"/>
      <c r="H118" s="98">
        <v>0.61038522559999997</v>
      </c>
      <c r="I118" s="100">
        <v>87.244897958999999</v>
      </c>
      <c r="J118" s="98">
        <v>75.101226582999999</v>
      </c>
      <c r="K118" s="98">
        <v>101.35216914999999</v>
      </c>
      <c r="L118" s="98">
        <v>1.0401610011</v>
      </c>
      <c r="M118" s="98">
        <v>0.89396498680000003</v>
      </c>
      <c r="N118" s="98">
        <v>1.2102654177000001</v>
      </c>
      <c r="O118" s="107">
        <v>150</v>
      </c>
      <c r="P118" s="107">
        <v>187</v>
      </c>
      <c r="Q118" s="108"/>
      <c r="R118" s="98"/>
      <c r="S118" s="98"/>
      <c r="T118" s="98">
        <v>0.83642579350000001</v>
      </c>
      <c r="U118" s="100">
        <v>80.213903743000003</v>
      </c>
      <c r="V118" s="98">
        <v>68.351702677999995</v>
      </c>
      <c r="W118" s="98">
        <v>94.134748685000005</v>
      </c>
      <c r="X118" s="98">
        <v>0.98312334310000005</v>
      </c>
      <c r="Y118" s="98">
        <v>0.83644416239999997</v>
      </c>
      <c r="Z118" s="98">
        <v>1.1555242432999999</v>
      </c>
      <c r="AA118" s="107">
        <v>147</v>
      </c>
      <c r="AB118" s="107">
        <v>179</v>
      </c>
      <c r="AC118" s="108"/>
      <c r="AD118" s="98"/>
      <c r="AE118" s="98"/>
      <c r="AF118" s="98">
        <v>0.43501740420000001</v>
      </c>
      <c r="AG118" s="100">
        <v>82.122905028000005</v>
      </c>
      <c r="AH118" s="98">
        <v>69.864794145000005</v>
      </c>
      <c r="AI118" s="98">
        <v>96.531759847999993</v>
      </c>
      <c r="AJ118" s="98">
        <v>1.0672801981</v>
      </c>
      <c r="AK118" s="98">
        <v>0.90631434349999995</v>
      </c>
      <c r="AL118" s="98">
        <v>1.2568343746999999</v>
      </c>
      <c r="AM118" s="98">
        <v>0.8394017869</v>
      </c>
      <c r="AN118" s="98">
        <v>1.0237988827</v>
      </c>
      <c r="AO118" s="98">
        <v>0.81550413060000004</v>
      </c>
      <c r="AP118" s="98">
        <v>1.2852959449000001</v>
      </c>
      <c r="AQ118" s="98">
        <v>0.45260542390000003</v>
      </c>
      <c r="AR118" s="98">
        <v>0.91941082649999994</v>
      </c>
      <c r="AS118" s="98">
        <v>0.73839160550000005</v>
      </c>
      <c r="AT118" s="98">
        <v>1.1448075271</v>
      </c>
      <c r="AU118" s="97" t="s">
        <v>28</v>
      </c>
      <c r="AV118" s="97" t="s">
        <v>28</v>
      </c>
      <c r="AW118" s="97" t="s">
        <v>28</v>
      </c>
      <c r="AX118" s="97" t="s">
        <v>28</v>
      </c>
      <c r="AY118" s="97" t="s">
        <v>28</v>
      </c>
      <c r="AZ118" s="97" t="s">
        <v>28</v>
      </c>
      <c r="BA118" s="97" t="s">
        <v>28</v>
      </c>
      <c r="BB118" s="97" t="s">
        <v>28</v>
      </c>
      <c r="BC118" s="109" t="s">
        <v>28</v>
      </c>
      <c r="BD118" s="110">
        <v>171</v>
      </c>
      <c r="BE118" s="110">
        <v>150</v>
      </c>
      <c r="BF118" s="110">
        <v>147</v>
      </c>
      <c r="BQ118" s="46"/>
      <c r="CC118" s="4"/>
      <c r="CO118" s="4"/>
    </row>
    <row r="119" spans="1:93" x14ac:dyDescent="0.3">
      <c r="A119" s="9"/>
      <c r="B119" t="s">
        <v>122</v>
      </c>
      <c r="C119" s="97">
        <v>16</v>
      </c>
      <c r="D119" s="107">
        <v>20</v>
      </c>
      <c r="E119" s="108"/>
      <c r="F119" s="98"/>
      <c r="G119" s="98"/>
      <c r="H119" s="98">
        <v>0.85003001570000003</v>
      </c>
      <c r="I119" s="100">
        <v>80</v>
      </c>
      <c r="J119" s="98">
        <v>49.010552816999997</v>
      </c>
      <c r="K119" s="98">
        <v>130.58412182999999</v>
      </c>
      <c r="L119" s="98">
        <v>0.95378505830000004</v>
      </c>
      <c r="M119" s="98">
        <v>0.58403512189999995</v>
      </c>
      <c r="N119" s="98">
        <v>1.5576219706000001</v>
      </c>
      <c r="O119" s="107">
        <v>10</v>
      </c>
      <c r="P119" s="107">
        <v>19</v>
      </c>
      <c r="Q119" s="108"/>
      <c r="R119" s="98"/>
      <c r="S119" s="98"/>
      <c r="T119" s="98">
        <v>0.16591457749999999</v>
      </c>
      <c r="U119" s="100">
        <v>52.631578947000001</v>
      </c>
      <c r="V119" s="98">
        <v>28.318668954</v>
      </c>
      <c r="W119" s="98">
        <v>97.818266351999995</v>
      </c>
      <c r="X119" s="98">
        <v>0.64506689530000005</v>
      </c>
      <c r="Y119" s="98">
        <v>0.34694228040000002</v>
      </c>
      <c r="Z119" s="98">
        <v>1.1993675114</v>
      </c>
      <c r="AA119" s="107">
        <v>14</v>
      </c>
      <c r="AB119" s="107">
        <v>19</v>
      </c>
      <c r="AC119" s="108"/>
      <c r="AD119" s="98"/>
      <c r="AE119" s="98"/>
      <c r="AF119" s="98">
        <v>0.8713891091</v>
      </c>
      <c r="AG119" s="100">
        <v>73.684210526000001</v>
      </c>
      <c r="AH119" s="98">
        <v>43.639649435000003</v>
      </c>
      <c r="AI119" s="98">
        <v>124.41353107</v>
      </c>
      <c r="AJ119" s="98">
        <v>0.95760980179999999</v>
      </c>
      <c r="AK119" s="98">
        <v>0.56682528539999999</v>
      </c>
      <c r="AL119" s="98">
        <v>1.6178116186</v>
      </c>
      <c r="AM119" s="98">
        <v>0.4164143642</v>
      </c>
      <c r="AN119" s="98">
        <v>1.4</v>
      </c>
      <c r="AO119" s="98">
        <v>0.6218664317</v>
      </c>
      <c r="AP119" s="98">
        <v>3.1518022201</v>
      </c>
      <c r="AQ119" s="98">
        <v>0.298947768</v>
      </c>
      <c r="AR119" s="98">
        <v>0.65789473679999999</v>
      </c>
      <c r="AS119" s="98">
        <v>0.29855620399999999</v>
      </c>
      <c r="AT119" s="98">
        <v>1.4497286574999999</v>
      </c>
      <c r="AU119" s="97" t="s">
        <v>28</v>
      </c>
      <c r="AV119" s="97" t="s">
        <v>28</v>
      </c>
      <c r="AW119" s="97" t="s">
        <v>28</v>
      </c>
      <c r="AX119" s="97" t="s">
        <v>28</v>
      </c>
      <c r="AY119" s="97" t="s">
        <v>28</v>
      </c>
      <c r="AZ119" s="97" t="s">
        <v>28</v>
      </c>
      <c r="BA119" s="97" t="s">
        <v>28</v>
      </c>
      <c r="BB119" s="97" t="s">
        <v>28</v>
      </c>
      <c r="BC119" s="109" t="s">
        <v>28</v>
      </c>
      <c r="BD119" s="110">
        <v>16</v>
      </c>
      <c r="BE119" s="110">
        <v>10</v>
      </c>
      <c r="BF119" s="110">
        <v>14</v>
      </c>
      <c r="BQ119" s="46"/>
      <c r="CC119" s="4"/>
      <c r="CO119" s="4"/>
    </row>
    <row r="120" spans="1:93" s="3" customFormat="1" x14ac:dyDescent="0.3">
      <c r="A120" s="9"/>
      <c r="B120" s="3" t="s">
        <v>195</v>
      </c>
      <c r="C120" s="103">
        <v>562</v>
      </c>
      <c r="D120" s="104">
        <v>691</v>
      </c>
      <c r="E120" s="99"/>
      <c r="F120" s="105"/>
      <c r="G120" s="105"/>
      <c r="H120" s="105">
        <v>0.48005231609999999</v>
      </c>
      <c r="I120" s="106">
        <v>81.331403762999997</v>
      </c>
      <c r="J120" s="105">
        <v>74.877700411000006</v>
      </c>
      <c r="K120" s="105">
        <v>88.341351318999997</v>
      </c>
      <c r="L120" s="105">
        <v>0.96965847100000002</v>
      </c>
      <c r="M120" s="105">
        <v>0.89018857429999998</v>
      </c>
      <c r="N120" s="105">
        <v>1.0562228920000001</v>
      </c>
      <c r="O120" s="104">
        <v>473</v>
      </c>
      <c r="P120" s="104">
        <v>601</v>
      </c>
      <c r="Q120" s="99"/>
      <c r="R120" s="105"/>
      <c r="S120" s="105"/>
      <c r="T120" s="105">
        <v>0.4466320862</v>
      </c>
      <c r="U120" s="106">
        <v>78.702163061999997</v>
      </c>
      <c r="V120" s="105">
        <v>71.919784942000007</v>
      </c>
      <c r="W120" s="105">
        <v>86.124151726999997</v>
      </c>
      <c r="X120" s="105">
        <v>0.96459503960000004</v>
      </c>
      <c r="Y120" s="105">
        <v>0.87907853459999996</v>
      </c>
      <c r="Z120" s="105">
        <v>1.0584305654999999</v>
      </c>
      <c r="AA120" s="104">
        <v>404</v>
      </c>
      <c r="AB120" s="104">
        <v>525</v>
      </c>
      <c r="AC120" s="99"/>
      <c r="AD120" s="105"/>
      <c r="AE120" s="105"/>
      <c r="AF120" s="105">
        <v>0.99870279520000005</v>
      </c>
      <c r="AG120" s="106">
        <v>76.952380951999999</v>
      </c>
      <c r="AH120" s="105">
        <v>69.802857586000002</v>
      </c>
      <c r="AI120" s="105">
        <v>84.834190735000007</v>
      </c>
      <c r="AJ120" s="105">
        <v>1.0000833793999999</v>
      </c>
      <c r="AK120" s="105">
        <v>0.90444924999999998</v>
      </c>
      <c r="AL120" s="105">
        <v>1.1058296147</v>
      </c>
      <c r="AM120" s="105">
        <v>0.7399736213</v>
      </c>
      <c r="AN120" s="105">
        <v>0.97776703919999997</v>
      </c>
      <c r="AO120" s="105">
        <v>0.85619083029999998</v>
      </c>
      <c r="AP120" s="105">
        <v>1.1166066594999999</v>
      </c>
      <c r="AQ120" s="105">
        <v>0.59844104149999999</v>
      </c>
      <c r="AR120" s="105">
        <v>0.96767250309999997</v>
      </c>
      <c r="AS120" s="105">
        <v>0.85627848429999998</v>
      </c>
      <c r="AT120" s="105">
        <v>1.0935578676</v>
      </c>
      <c r="AU120" s="103" t="s">
        <v>28</v>
      </c>
      <c r="AV120" s="103" t="s">
        <v>28</v>
      </c>
      <c r="AW120" s="103" t="s">
        <v>28</v>
      </c>
      <c r="AX120" s="103" t="s">
        <v>28</v>
      </c>
      <c r="AY120" s="103" t="s">
        <v>28</v>
      </c>
      <c r="AZ120" s="103" t="s">
        <v>28</v>
      </c>
      <c r="BA120" s="103" t="s">
        <v>28</v>
      </c>
      <c r="BB120" s="103" t="s">
        <v>28</v>
      </c>
      <c r="BC120" s="101" t="s">
        <v>28</v>
      </c>
      <c r="BD120" s="102">
        <v>562</v>
      </c>
      <c r="BE120" s="102">
        <v>473</v>
      </c>
      <c r="BF120" s="102">
        <v>404</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196</v>
      </c>
      <c r="C121" s="97">
        <v>259</v>
      </c>
      <c r="D121" s="107">
        <v>289</v>
      </c>
      <c r="E121" s="108"/>
      <c r="F121" s="98"/>
      <c r="G121" s="98"/>
      <c r="H121" s="98">
        <v>0.29412673150000002</v>
      </c>
      <c r="I121" s="100">
        <v>89.619377162999996</v>
      </c>
      <c r="J121" s="98">
        <v>79.343404413000002</v>
      </c>
      <c r="K121" s="98">
        <v>101.22621814</v>
      </c>
      <c r="L121" s="98">
        <v>1.0684702858999999</v>
      </c>
      <c r="M121" s="98">
        <v>0.94412189479999997</v>
      </c>
      <c r="N121" s="98">
        <v>1.2091963529</v>
      </c>
      <c r="O121" s="107">
        <v>251</v>
      </c>
      <c r="P121" s="107">
        <v>306</v>
      </c>
      <c r="Q121" s="108"/>
      <c r="R121" s="98"/>
      <c r="S121" s="98"/>
      <c r="T121" s="98">
        <v>0.93388597360000003</v>
      </c>
      <c r="U121" s="100">
        <v>82.026143790999996</v>
      </c>
      <c r="V121" s="98">
        <v>72.481125746000004</v>
      </c>
      <c r="W121" s="98">
        <v>92.828142443000004</v>
      </c>
      <c r="X121" s="98">
        <v>1.0053346483000001</v>
      </c>
      <c r="Y121" s="98">
        <v>0.88658098009999997</v>
      </c>
      <c r="Z121" s="98">
        <v>1.1399948542</v>
      </c>
      <c r="AA121" s="107">
        <v>237</v>
      </c>
      <c r="AB121" s="107">
        <v>319</v>
      </c>
      <c r="AC121" s="108"/>
      <c r="AD121" s="98"/>
      <c r="AE121" s="98"/>
      <c r="AF121" s="98">
        <v>0.59598981600000001</v>
      </c>
      <c r="AG121" s="100">
        <v>74.294670846000002</v>
      </c>
      <c r="AH121" s="98">
        <v>65.413318368999995</v>
      </c>
      <c r="AI121" s="98">
        <v>84.381869836999996</v>
      </c>
      <c r="AJ121" s="98">
        <v>0.96554342530000004</v>
      </c>
      <c r="AK121" s="98">
        <v>0.84815648580000003</v>
      </c>
      <c r="AL121" s="98">
        <v>1.0991770054000001</v>
      </c>
      <c r="AM121" s="98">
        <v>0.27438177070000003</v>
      </c>
      <c r="AN121" s="98">
        <v>0.90574379599999999</v>
      </c>
      <c r="AO121" s="98">
        <v>0.75841946110000003</v>
      </c>
      <c r="AP121" s="98">
        <v>1.081686146</v>
      </c>
      <c r="AQ121" s="98">
        <v>0.31752282199999998</v>
      </c>
      <c r="AR121" s="98">
        <v>0.91527241530000003</v>
      </c>
      <c r="AS121" s="98">
        <v>0.769409283</v>
      </c>
      <c r="AT121" s="98">
        <v>1.0887879997000001</v>
      </c>
      <c r="AU121" s="97" t="s">
        <v>28</v>
      </c>
      <c r="AV121" s="97" t="s">
        <v>28</v>
      </c>
      <c r="AW121" s="97" t="s">
        <v>28</v>
      </c>
      <c r="AX121" s="97" t="s">
        <v>28</v>
      </c>
      <c r="AY121" s="97" t="s">
        <v>28</v>
      </c>
      <c r="AZ121" s="97" t="s">
        <v>28</v>
      </c>
      <c r="BA121" s="97" t="s">
        <v>28</v>
      </c>
      <c r="BB121" s="97" t="s">
        <v>28</v>
      </c>
      <c r="BC121" s="109" t="s">
        <v>28</v>
      </c>
      <c r="BD121" s="110">
        <v>259</v>
      </c>
      <c r="BE121" s="110">
        <v>251</v>
      </c>
      <c r="BF121" s="110">
        <v>237</v>
      </c>
    </row>
    <row r="122" spans="1:93" x14ac:dyDescent="0.3">
      <c r="A122" s="9"/>
      <c r="B122" t="s">
        <v>197</v>
      </c>
      <c r="C122" s="97">
        <v>400</v>
      </c>
      <c r="D122" s="107">
        <v>490</v>
      </c>
      <c r="E122" s="108"/>
      <c r="F122" s="98"/>
      <c r="G122" s="98"/>
      <c r="H122" s="98">
        <v>0.59659296839999998</v>
      </c>
      <c r="I122" s="100">
        <v>81.632653060999999</v>
      </c>
      <c r="J122" s="98">
        <v>74.012288687999998</v>
      </c>
      <c r="K122" s="98">
        <v>90.037616239000002</v>
      </c>
      <c r="L122" s="98">
        <v>0.97325005949999999</v>
      </c>
      <c r="M122" s="98">
        <v>0.88027995380000001</v>
      </c>
      <c r="N122" s="98">
        <v>1.0760391331000001</v>
      </c>
      <c r="O122" s="107">
        <v>376</v>
      </c>
      <c r="P122" s="107">
        <v>462</v>
      </c>
      <c r="Q122" s="108"/>
      <c r="R122" s="98"/>
      <c r="S122" s="98"/>
      <c r="T122" s="98">
        <v>0.96189363220000001</v>
      </c>
      <c r="U122" s="100">
        <v>81.385281384999999</v>
      </c>
      <c r="V122" s="98">
        <v>73.561148559000003</v>
      </c>
      <c r="W122" s="98">
        <v>90.041606960999999</v>
      </c>
      <c r="X122" s="98">
        <v>0.99748006499999997</v>
      </c>
      <c r="Y122" s="98">
        <v>0.89939910739999995</v>
      </c>
      <c r="Z122" s="98">
        <v>1.106256913</v>
      </c>
      <c r="AA122" s="107">
        <v>295</v>
      </c>
      <c r="AB122" s="107">
        <v>383</v>
      </c>
      <c r="AC122" s="108"/>
      <c r="AD122" s="98"/>
      <c r="AE122" s="98"/>
      <c r="AF122" s="98">
        <v>0.98650335560000002</v>
      </c>
      <c r="AG122" s="100">
        <v>77.023498695000001</v>
      </c>
      <c r="AH122" s="98">
        <v>68.717028643000006</v>
      </c>
      <c r="AI122" s="98">
        <v>86.334049481999998</v>
      </c>
      <c r="AJ122" s="98">
        <v>1.0010076349999999</v>
      </c>
      <c r="AK122" s="98">
        <v>0.89075945109999999</v>
      </c>
      <c r="AL122" s="98">
        <v>1.1249010988999999</v>
      </c>
      <c r="AM122" s="98">
        <v>0.47880859990000002</v>
      </c>
      <c r="AN122" s="98">
        <v>0.94640575520000003</v>
      </c>
      <c r="AO122" s="98">
        <v>0.81259226939999996</v>
      </c>
      <c r="AP122" s="98">
        <v>1.1022549528000001</v>
      </c>
      <c r="AQ122" s="98">
        <v>0.96629853070000005</v>
      </c>
      <c r="AR122" s="98">
        <v>0.99696969700000004</v>
      </c>
      <c r="AS122" s="98">
        <v>0.86604408479999995</v>
      </c>
      <c r="AT122" s="98">
        <v>1.1476881998999999</v>
      </c>
      <c r="AU122" s="97" t="s">
        <v>28</v>
      </c>
      <c r="AV122" s="97" t="s">
        <v>28</v>
      </c>
      <c r="AW122" s="97" t="s">
        <v>28</v>
      </c>
      <c r="AX122" s="97" t="s">
        <v>28</v>
      </c>
      <c r="AY122" s="97" t="s">
        <v>28</v>
      </c>
      <c r="AZ122" s="97" t="s">
        <v>28</v>
      </c>
      <c r="BA122" s="97" t="s">
        <v>28</v>
      </c>
      <c r="BB122" s="97" t="s">
        <v>28</v>
      </c>
      <c r="BC122" s="109" t="s">
        <v>28</v>
      </c>
      <c r="BD122" s="110">
        <v>400</v>
      </c>
      <c r="BE122" s="110">
        <v>376</v>
      </c>
      <c r="BF122" s="110">
        <v>295</v>
      </c>
      <c r="BQ122" s="46"/>
      <c r="CC122" s="4"/>
      <c r="CO122" s="4"/>
    </row>
    <row r="123" spans="1:93" s="3" customFormat="1" x14ac:dyDescent="0.3">
      <c r="A123" s="9"/>
      <c r="B123" s="3" t="s">
        <v>123</v>
      </c>
      <c r="C123" s="103">
        <v>199</v>
      </c>
      <c r="D123" s="104">
        <v>243</v>
      </c>
      <c r="E123" s="99"/>
      <c r="F123" s="105"/>
      <c r="G123" s="105"/>
      <c r="H123" s="105">
        <v>0.73877080100000003</v>
      </c>
      <c r="I123" s="106">
        <v>81.893004114999997</v>
      </c>
      <c r="J123" s="105">
        <v>71.269994494000002</v>
      </c>
      <c r="K123" s="105">
        <v>94.099405656000002</v>
      </c>
      <c r="L123" s="105">
        <v>0.9763540463</v>
      </c>
      <c r="M123" s="105">
        <v>0.84825556820000003</v>
      </c>
      <c r="N123" s="105">
        <v>1.1237971898000001</v>
      </c>
      <c r="O123" s="104">
        <v>213</v>
      </c>
      <c r="P123" s="104">
        <v>274</v>
      </c>
      <c r="Q123" s="99"/>
      <c r="R123" s="105"/>
      <c r="S123" s="105"/>
      <c r="T123" s="105">
        <v>0.48605077559999998</v>
      </c>
      <c r="U123" s="106">
        <v>77.737226277000005</v>
      </c>
      <c r="V123" s="105">
        <v>67.968184855999993</v>
      </c>
      <c r="W123" s="105">
        <v>88.910368316000003</v>
      </c>
      <c r="X123" s="105">
        <v>0.95276851289999998</v>
      </c>
      <c r="Y123" s="105">
        <v>0.83150783969999997</v>
      </c>
      <c r="Z123" s="105">
        <v>1.0917129050000001</v>
      </c>
      <c r="AA123" s="104">
        <v>211</v>
      </c>
      <c r="AB123" s="104">
        <v>279</v>
      </c>
      <c r="AC123" s="99"/>
      <c r="AD123" s="105"/>
      <c r="AE123" s="105"/>
      <c r="AF123" s="105">
        <v>0.80482581549999999</v>
      </c>
      <c r="AG123" s="106">
        <v>75.627240142999995</v>
      </c>
      <c r="AH123" s="105">
        <v>66.081382622000007</v>
      </c>
      <c r="AI123" s="105">
        <v>86.552054827000006</v>
      </c>
      <c r="AJ123" s="105">
        <v>0.98286167310000006</v>
      </c>
      <c r="AK123" s="105">
        <v>0.85692870080000005</v>
      </c>
      <c r="AL123" s="105">
        <v>1.1273015686000001</v>
      </c>
      <c r="AM123" s="105">
        <v>0.77693998750000004</v>
      </c>
      <c r="AN123" s="105">
        <v>0.97285745540000002</v>
      </c>
      <c r="AO123" s="105">
        <v>0.80421522209999996</v>
      </c>
      <c r="AP123" s="105">
        <v>1.1768636087</v>
      </c>
      <c r="AQ123" s="105">
        <v>0.59733127590000001</v>
      </c>
      <c r="AR123" s="105">
        <v>0.94925356709999997</v>
      </c>
      <c r="AS123" s="105">
        <v>0.78246044690000005</v>
      </c>
      <c r="AT123" s="105">
        <v>1.1516011299</v>
      </c>
      <c r="AU123" s="103" t="s">
        <v>28</v>
      </c>
      <c r="AV123" s="103" t="s">
        <v>28</v>
      </c>
      <c r="AW123" s="103" t="s">
        <v>28</v>
      </c>
      <c r="AX123" s="103" t="s">
        <v>28</v>
      </c>
      <c r="AY123" s="103" t="s">
        <v>28</v>
      </c>
      <c r="AZ123" s="103" t="s">
        <v>28</v>
      </c>
      <c r="BA123" s="103" t="s">
        <v>28</v>
      </c>
      <c r="BB123" s="103" t="s">
        <v>28</v>
      </c>
      <c r="BC123" s="101" t="s">
        <v>28</v>
      </c>
      <c r="BD123" s="102">
        <v>199</v>
      </c>
      <c r="BE123" s="102">
        <v>213</v>
      </c>
      <c r="BF123" s="102">
        <v>211</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124</v>
      </c>
      <c r="C124" s="97">
        <v>143</v>
      </c>
      <c r="D124" s="107">
        <v>213</v>
      </c>
      <c r="E124" s="108"/>
      <c r="F124" s="98"/>
      <c r="G124" s="98"/>
      <c r="H124" s="98">
        <v>8.3188498E-3</v>
      </c>
      <c r="I124" s="100">
        <v>67.136150235000002</v>
      </c>
      <c r="J124" s="98">
        <v>56.986946244000002</v>
      </c>
      <c r="K124" s="98">
        <v>79.092896977999999</v>
      </c>
      <c r="L124" s="98">
        <v>0.80041821209999997</v>
      </c>
      <c r="M124" s="98">
        <v>0.67843319410000003</v>
      </c>
      <c r="N124" s="98">
        <v>0.94433662709999999</v>
      </c>
      <c r="O124" s="107">
        <v>117</v>
      </c>
      <c r="P124" s="107">
        <v>163</v>
      </c>
      <c r="Q124" s="108"/>
      <c r="R124" s="98"/>
      <c r="S124" s="98"/>
      <c r="T124" s="98">
        <v>0.1689753293</v>
      </c>
      <c r="U124" s="100">
        <v>71.779141104000004</v>
      </c>
      <c r="V124" s="98">
        <v>59.883151325</v>
      </c>
      <c r="W124" s="98">
        <v>86.038309334999994</v>
      </c>
      <c r="X124" s="98">
        <v>0.87974460629999995</v>
      </c>
      <c r="Y124" s="98">
        <v>0.73294265660000002</v>
      </c>
      <c r="Z124" s="98">
        <v>1.0559496918</v>
      </c>
      <c r="AA124" s="107">
        <v>115</v>
      </c>
      <c r="AB124" s="107">
        <v>148</v>
      </c>
      <c r="AC124" s="108"/>
      <c r="AD124" s="98"/>
      <c r="AE124" s="98"/>
      <c r="AF124" s="98">
        <v>0.91714665350000002</v>
      </c>
      <c r="AG124" s="100">
        <v>77.702702703</v>
      </c>
      <c r="AH124" s="98">
        <v>64.723377428999996</v>
      </c>
      <c r="AI124" s="98">
        <v>93.284841538999999</v>
      </c>
      <c r="AJ124" s="98">
        <v>1.0098346605999999</v>
      </c>
      <c r="AK124" s="98">
        <v>0.83979341939999996</v>
      </c>
      <c r="AL124" s="98">
        <v>1.2143058259999999</v>
      </c>
      <c r="AM124" s="98">
        <v>0.54592420959999999</v>
      </c>
      <c r="AN124" s="98">
        <v>1.0825248325000001</v>
      </c>
      <c r="AO124" s="98">
        <v>0.83688440689999999</v>
      </c>
      <c r="AP124" s="98">
        <v>1.4002650825</v>
      </c>
      <c r="AQ124" s="98">
        <v>0.59166073210000003</v>
      </c>
      <c r="AR124" s="98">
        <v>1.069157836</v>
      </c>
      <c r="AS124" s="98">
        <v>0.83739696119999996</v>
      </c>
      <c r="AT124" s="98">
        <v>1.365061651</v>
      </c>
      <c r="AU124" s="97">
        <v>1</v>
      </c>
      <c r="AV124" s="97" t="s">
        <v>28</v>
      </c>
      <c r="AW124" s="97" t="s">
        <v>28</v>
      </c>
      <c r="AX124" s="97" t="s">
        <v>28</v>
      </c>
      <c r="AY124" s="97" t="s">
        <v>28</v>
      </c>
      <c r="AZ124" s="97" t="s">
        <v>28</v>
      </c>
      <c r="BA124" s="97" t="s">
        <v>28</v>
      </c>
      <c r="BB124" s="97" t="s">
        <v>28</v>
      </c>
      <c r="BC124" s="109">
        <v>-1</v>
      </c>
      <c r="BD124" s="110">
        <v>143</v>
      </c>
      <c r="BE124" s="110">
        <v>117</v>
      </c>
      <c r="BF124" s="110">
        <v>115</v>
      </c>
      <c r="BQ124" s="46"/>
      <c r="CC124" s="4"/>
      <c r="CO124" s="4"/>
    </row>
    <row r="125" spans="1:93" x14ac:dyDescent="0.3">
      <c r="A125" s="9"/>
      <c r="B125" t="s">
        <v>125</v>
      </c>
      <c r="C125" s="97">
        <v>39</v>
      </c>
      <c r="D125" s="107">
        <v>58</v>
      </c>
      <c r="E125" s="108"/>
      <c r="F125" s="98"/>
      <c r="G125" s="98"/>
      <c r="H125" s="98">
        <v>0.16846345200000001</v>
      </c>
      <c r="I125" s="100">
        <v>67.241379309999999</v>
      </c>
      <c r="J125" s="98">
        <v>49.128701069999998</v>
      </c>
      <c r="K125" s="98">
        <v>92.031806114999995</v>
      </c>
      <c r="L125" s="98">
        <v>0.80167278610000003</v>
      </c>
      <c r="M125" s="98">
        <v>0.58528361269999996</v>
      </c>
      <c r="N125" s="98">
        <v>1.0980646681999999</v>
      </c>
      <c r="O125" s="107">
        <v>44</v>
      </c>
      <c r="P125" s="107">
        <v>57</v>
      </c>
      <c r="Q125" s="108"/>
      <c r="R125" s="98"/>
      <c r="S125" s="98"/>
      <c r="T125" s="98">
        <v>0.71399150970000003</v>
      </c>
      <c r="U125" s="100">
        <v>77.192982455999996</v>
      </c>
      <c r="V125" s="98">
        <v>57.445281229000003</v>
      </c>
      <c r="W125" s="98">
        <v>103.72926049</v>
      </c>
      <c r="X125" s="98">
        <v>0.94609811310000003</v>
      </c>
      <c r="Y125" s="98">
        <v>0.70347425220000004</v>
      </c>
      <c r="Z125" s="98">
        <v>1.2724014232</v>
      </c>
      <c r="AA125" s="107">
        <v>38</v>
      </c>
      <c r="AB125" s="107">
        <v>50</v>
      </c>
      <c r="AC125" s="108"/>
      <c r="AD125" s="98"/>
      <c r="AE125" s="98"/>
      <c r="AF125" s="98">
        <v>0.93939427170000001</v>
      </c>
      <c r="AG125" s="100">
        <v>76</v>
      </c>
      <c r="AH125" s="98">
        <v>55.300679576</v>
      </c>
      <c r="AI125" s="98">
        <v>104.44717939</v>
      </c>
      <c r="AJ125" s="98">
        <v>0.98770610979999995</v>
      </c>
      <c r="AK125" s="98">
        <v>0.71802472299999998</v>
      </c>
      <c r="AL125" s="98">
        <v>1.3586765583</v>
      </c>
      <c r="AM125" s="98">
        <v>0.9439304181</v>
      </c>
      <c r="AN125" s="98">
        <v>0.98454545449999997</v>
      </c>
      <c r="AO125" s="98">
        <v>0.63786900790000001</v>
      </c>
      <c r="AP125" s="98">
        <v>1.5196376373</v>
      </c>
      <c r="AQ125" s="98">
        <v>0.53028699599999995</v>
      </c>
      <c r="AR125" s="98">
        <v>1.1479982006</v>
      </c>
      <c r="AS125" s="98">
        <v>0.74599893289999997</v>
      </c>
      <c r="AT125" s="98">
        <v>1.7666243348999999</v>
      </c>
      <c r="AU125" s="97" t="s">
        <v>28</v>
      </c>
      <c r="AV125" s="97" t="s">
        <v>28</v>
      </c>
      <c r="AW125" s="97" t="s">
        <v>28</v>
      </c>
      <c r="AX125" s="97" t="s">
        <v>28</v>
      </c>
      <c r="AY125" s="97" t="s">
        <v>28</v>
      </c>
      <c r="AZ125" s="97" t="s">
        <v>28</v>
      </c>
      <c r="BA125" s="97" t="s">
        <v>28</v>
      </c>
      <c r="BB125" s="97" t="s">
        <v>28</v>
      </c>
      <c r="BC125" s="109" t="s">
        <v>28</v>
      </c>
      <c r="BD125" s="110">
        <v>39</v>
      </c>
      <c r="BE125" s="110">
        <v>44</v>
      </c>
      <c r="BF125" s="110">
        <v>38</v>
      </c>
      <c r="BQ125" s="46"/>
      <c r="CC125" s="4"/>
      <c r="CO125" s="4"/>
    </row>
    <row r="126" spans="1:93" s="3" customFormat="1" x14ac:dyDescent="0.3">
      <c r="A126" s="9" t="s">
        <v>228</v>
      </c>
      <c r="B126" s="3" t="s">
        <v>49</v>
      </c>
      <c r="C126" s="103">
        <v>340</v>
      </c>
      <c r="D126" s="104">
        <v>391</v>
      </c>
      <c r="E126" s="99"/>
      <c r="F126" s="105"/>
      <c r="G126" s="105"/>
      <c r="H126" s="105">
        <v>0.51478892359999995</v>
      </c>
      <c r="I126" s="106">
        <v>86.956521738999996</v>
      </c>
      <c r="J126" s="105">
        <v>78.187850613999998</v>
      </c>
      <c r="K126" s="105">
        <v>96.708588528000007</v>
      </c>
      <c r="L126" s="105">
        <v>1.0367228895</v>
      </c>
      <c r="M126" s="105">
        <v>0.93011353370000005</v>
      </c>
      <c r="N126" s="105">
        <v>1.1555517800999999</v>
      </c>
      <c r="O126" s="104">
        <v>378</v>
      </c>
      <c r="P126" s="104">
        <v>457</v>
      </c>
      <c r="Q126" s="99"/>
      <c r="R126" s="105"/>
      <c r="S126" s="105"/>
      <c r="T126" s="105">
        <v>0.79533861019999996</v>
      </c>
      <c r="U126" s="106">
        <v>82.713347920999993</v>
      </c>
      <c r="V126" s="105">
        <v>74.781559301000001</v>
      </c>
      <c r="W126" s="105">
        <v>91.486430455999994</v>
      </c>
      <c r="X126" s="105">
        <v>1.0137572083999999</v>
      </c>
      <c r="Y126" s="105">
        <v>0.91431476389999999</v>
      </c>
      <c r="Z126" s="105">
        <v>1.1240151839000001</v>
      </c>
      <c r="AA126" s="104">
        <v>311</v>
      </c>
      <c r="AB126" s="104">
        <v>394</v>
      </c>
      <c r="AC126" s="99"/>
      <c r="AD126" s="105"/>
      <c r="AE126" s="105"/>
      <c r="AF126" s="105">
        <v>0.66036651239999999</v>
      </c>
      <c r="AG126" s="106">
        <v>78.934010151999999</v>
      </c>
      <c r="AH126" s="105">
        <v>70.631260346000005</v>
      </c>
      <c r="AI126" s="105">
        <v>88.212753505999999</v>
      </c>
      <c r="AJ126" s="105">
        <v>1.0258368961</v>
      </c>
      <c r="AK126" s="105">
        <v>0.91551146689999996</v>
      </c>
      <c r="AL126" s="105">
        <v>1.1494572983</v>
      </c>
      <c r="AM126" s="105">
        <v>0.54126336129999997</v>
      </c>
      <c r="AN126" s="105">
        <v>0.95430800630000001</v>
      </c>
      <c r="AO126" s="105">
        <v>0.82134069139999999</v>
      </c>
      <c r="AP126" s="105">
        <v>1.108801476</v>
      </c>
      <c r="AQ126" s="105">
        <v>0.5032953134</v>
      </c>
      <c r="AR126" s="105">
        <v>0.95120350109999996</v>
      </c>
      <c r="AS126" s="105">
        <v>0.82158245190000001</v>
      </c>
      <c r="AT126" s="105">
        <v>1.1012748609</v>
      </c>
      <c r="AU126" s="103" t="s">
        <v>28</v>
      </c>
      <c r="AV126" s="103" t="s">
        <v>28</v>
      </c>
      <c r="AW126" s="103" t="s">
        <v>28</v>
      </c>
      <c r="AX126" s="103" t="s">
        <v>28</v>
      </c>
      <c r="AY126" s="103" t="s">
        <v>28</v>
      </c>
      <c r="AZ126" s="103" t="s">
        <v>28</v>
      </c>
      <c r="BA126" s="103" t="s">
        <v>28</v>
      </c>
      <c r="BB126" s="103" t="s">
        <v>28</v>
      </c>
      <c r="BC126" s="101" t="s">
        <v>28</v>
      </c>
      <c r="BD126" s="102">
        <v>340</v>
      </c>
      <c r="BE126" s="102">
        <v>378</v>
      </c>
      <c r="BF126" s="102">
        <v>311</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50</v>
      </c>
      <c r="C127" s="97">
        <v>239</v>
      </c>
      <c r="D127" s="107">
        <v>270</v>
      </c>
      <c r="E127" s="108"/>
      <c r="F127" s="98"/>
      <c r="G127" s="98"/>
      <c r="H127" s="98">
        <v>0.41181704969999999</v>
      </c>
      <c r="I127" s="100">
        <v>88.518518518999997</v>
      </c>
      <c r="J127" s="98">
        <v>77.978429845999997</v>
      </c>
      <c r="K127" s="98">
        <v>100.48327642</v>
      </c>
      <c r="L127" s="98">
        <v>1.0553455044</v>
      </c>
      <c r="M127" s="98">
        <v>0.92794972310000001</v>
      </c>
      <c r="N127" s="98">
        <v>1.2002311179</v>
      </c>
      <c r="O127" s="107">
        <v>228</v>
      </c>
      <c r="P127" s="107">
        <v>267</v>
      </c>
      <c r="Q127" s="108"/>
      <c r="R127" s="98"/>
      <c r="S127" s="98"/>
      <c r="T127" s="98">
        <v>0.49785748670000002</v>
      </c>
      <c r="U127" s="100">
        <v>85.393258427000006</v>
      </c>
      <c r="V127" s="98">
        <v>74.998294309000002</v>
      </c>
      <c r="W127" s="98">
        <v>97.228992364999996</v>
      </c>
      <c r="X127" s="98">
        <v>1.0466029178</v>
      </c>
      <c r="Y127" s="98">
        <v>0.91745515430000002</v>
      </c>
      <c r="Z127" s="98">
        <v>1.1939304744000001</v>
      </c>
      <c r="AA127" s="107">
        <v>157</v>
      </c>
      <c r="AB127" s="107">
        <v>210</v>
      </c>
      <c r="AC127" s="108"/>
      <c r="AD127" s="98"/>
      <c r="AE127" s="98"/>
      <c r="AF127" s="98">
        <v>0.72146829040000005</v>
      </c>
      <c r="AG127" s="100">
        <v>74.761904762</v>
      </c>
      <c r="AH127" s="98">
        <v>63.936238007999997</v>
      </c>
      <c r="AI127" s="98">
        <v>87.420570522000006</v>
      </c>
      <c r="AJ127" s="98">
        <v>0.97161565940000005</v>
      </c>
      <c r="AK127" s="98">
        <v>0.82935660609999995</v>
      </c>
      <c r="AL127" s="98">
        <v>1.1382763249000001</v>
      </c>
      <c r="AM127" s="98">
        <v>0.19982648550000001</v>
      </c>
      <c r="AN127" s="98">
        <v>0.87550125310000004</v>
      </c>
      <c r="AO127" s="98">
        <v>0.71446373299999999</v>
      </c>
      <c r="AP127" s="98">
        <v>1.0728360430999999</v>
      </c>
      <c r="AQ127" s="98">
        <v>0.69781092789999999</v>
      </c>
      <c r="AR127" s="98">
        <v>0.96469371439999996</v>
      </c>
      <c r="AS127" s="98">
        <v>0.80461804130000003</v>
      </c>
      <c r="AT127" s="98">
        <v>1.1566158287999999</v>
      </c>
      <c r="AU127" s="97" t="s">
        <v>28</v>
      </c>
      <c r="AV127" s="97" t="s">
        <v>28</v>
      </c>
      <c r="AW127" s="97" t="s">
        <v>28</v>
      </c>
      <c r="AX127" s="97" t="s">
        <v>28</v>
      </c>
      <c r="AY127" s="97" t="s">
        <v>28</v>
      </c>
      <c r="AZ127" s="97" t="s">
        <v>28</v>
      </c>
      <c r="BA127" s="97" t="s">
        <v>28</v>
      </c>
      <c r="BB127" s="97" t="s">
        <v>28</v>
      </c>
      <c r="BC127" s="109" t="s">
        <v>28</v>
      </c>
      <c r="BD127" s="110">
        <v>239</v>
      </c>
      <c r="BE127" s="110">
        <v>228</v>
      </c>
      <c r="BF127" s="110">
        <v>157</v>
      </c>
      <c r="BQ127" s="46"/>
    </row>
    <row r="128" spans="1:93" x14ac:dyDescent="0.3">
      <c r="A128" s="9"/>
      <c r="B128" t="s">
        <v>52</v>
      </c>
      <c r="C128" s="97">
        <v>326</v>
      </c>
      <c r="D128" s="107">
        <v>366</v>
      </c>
      <c r="E128" s="108"/>
      <c r="F128" s="98"/>
      <c r="G128" s="98"/>
      <c r="H128" s="98">
        <v>0.28748169899999998</v>
      </c>
      <c r="I128" s="100">
        <v>89.071038251000004</v>
      </c>
      <c r="J128" s="98">
        <v>79.908471117000005</v>
      </c>
      <c r="K128" s="98">
        <v>99.284215356000004</v>
      </c>
      <c r="L128" s="98">
        <v>1.0619328177</v>
      </c>
      <c r="M128" s="98">
        <v>0.95062485500000005</v>
      </c>
      <c r="N128" s="98">
        <v>1.1862737475</v>
      </c>
      <c r="O128" s="107">
        <v>280</v>
      </c>
      <c r="P128" s="107">
        <v>346</v>
      </c>
      <c r="Q128" s="108"/>
      <c r="R128" s="98"/>
      <c r="S128" s="98"/>
      <c r="T128" s="98">
        <v>0.89281979389999999</v>
      </c>
      <c r="U128" s="100">
        <v>80.924855491000002</v>
      </c>
      <c r="V128" s="98">
        <v>71.980177076000004</v>
      </c>
      <c r="W128" s="98">
        <v>90.981052038000001</v>
      </c>
      <c r="X128" s="98">
        <v>0.99183696040000002</v>
      </c>
      <c r="Y128" s="98">
        <v>0.88035660660000004</v>
      </c>
      <c r="Z128" s="98">
        <v>1.1174341724000001</v>
      </c>
      <c r="AA128" s="107">
        <v>229</v>
      </c>
      <c r="AB128" s="107">
        <v>298</v>
      </c>
      <c r="AC128" s="108"/>
      <c r="AD128" s="98"/>
      <c r="AE128" s="98"/>
      <c r="AF128" s="98">
        <v>0.98451931800000003</v>
      </c>
      <c r="AG128" s="100">
        <v>76.845637584000002</v>
      </c>
      <c r="AH128" s="98">
        <v>67.510330952999993</v>
      </c>
      <c r="AI128" s="98">
        <v>87.471827383000004</v>
      </c>
      <c r="AJ128" s="98">
        <v>0.99869612839999999</v>
      </c>
      <c r="AK128" s="98">
        <v>0.87538044820000005</v>
      </c>
      <c r="AL128" s="98">
        <v>1.1393834062999999</v>
      </c>
      <c r="AM128" s="98">
        <v>0.56156526429999998</v>
      </c>
      <c r="AN128" s="98">
        <v>0.94959252159999996</v>
      </c>
      <c r="AO128" s="98">
        <v>0.79743987299999997</v>
      </c>
      <c r="AP128" s="98">
        <v>1.1307761092999999</v>
      </c>
      <c r="AQ128" s="98">
        <v>0.23913762359999999</v>
      </c>
      <c r="AR128" s="98">
        <v>0.90854285609999996</v>
      </c>
      <c r="AS128" s="98">
        <v>0.7744438213</v>
      </c>
      <c r="AT128" s="98">
        <v>1.0658618466000001</v>
      </c>
      <c r="AU128" s="97" t="s">
        <v>28</v>
      </c>
      <c r="AV128" s="97" t="s">
        <v>28</v>
      </c>
      <c r="AW128" s="97" t="s">
        <v>28</v>
      </c>
      <c r="AX128" s="97" t="s">
        <v>28</v>
      </c>
      <c r="AY128" s="97" t="s">
        <v>28</v>
      </c>
      <c r="AZ128" s="97" t="s">
        <v>28</v>
      </c>
      <c r="BA128" s="97" t="s">
        <v>28</v>
      </c>
      <c r="BB128" s="97" t="s">
        <v>28</v>
      </c>
      <c r="BC128" s="109" t="s">
        <v>28</v>
      </c>
      <c r="BD128" s="110">
        <v>326</v>
      </c>
      <c r="BE128" s="110">
        <v>280</v>
      </c>
      <c r="BF128" s="110">
        <v>229</v>
      </c>
      <c r="BQ128" s="46"/>
    </row>
    <row r="129" spans="1:104" x14ac:dyDescent="0.3">
      <c r="A129" s="9"/>
      <c r="B129" t="s">
        <v>51</v>
      </c>
      <c r="C129" s="97">
        <v>383</v>
      </c>
      <c r="D129" s="107">
        <v>448</v>
      </c>
      <c r="E129" s="108"/>
      <c r="F129" s="98"/>
      <c r="G129" s="98"/>
      <c r="H129" s="98">
        <v>0.71540189099999996</v>
      </c>
      <c r="I129" s="100">
        <v>85.491071429000002</v>
      </c>
      <c r="J129" s="98">
        <v>77.343958001999994</v>
      </c>
      <c r="K129" s="98">
        <v>94.496370276999997</v>
      </c>
      <c r="L129" s="98">
        <v>1.0192513319000001</v>
      </c>
      <c r="M129" s="98">
        <v>0.91995221009999995</v>
      </c>
      <c r="N129" s="98">
        <v>1.1292687447</v>
      </c>
      <c r="O129" s="107">
        <v>374</v>
      </c>
      <c r="P129" s="107">
        <v>443</v>
      </c>
      <c r="Q129" s="108"/>
      <c r="R129" s="98"/>
      <c r="S129" s="98"/>
      <c r="T129" s="98">
        <v>0.51905444239999998</v>
      </c>
      <c r="U129" s="100">
        <v>84.424379232999996</v>
      </c>
      <c r="V129" s="98">
        <v>76.287484023000005</v>
      </c>
      <c r="W129" s="98">
        <v>93.429163383000002</v>
      </c>
      <c r="X129" s="98">
        <v>1.0347280718</v>
      </c>
      <c r="Y129" s="98">
        <v>0.93273867580000003</v>
      </c>
      <c r="Z129" s="98">
        <v>1.1478693983999999</v>
      </c>
      <c r="AA129" s="107">
        <v>281</v>
      </c>
      <c r="AB129" s="107">
        <v>377</v>
      </c>
      <c r="AC129" s="108"/>
      <c r="AD129" s="98"/>
      <c r="AE129" s="98"/>
      <c r="AF129" s="98">
        <v>0.6015069381</v>
      </c>
      <c r="AG129" s="100">
        <v>74.535809018999998</v>
      </c>
      <c r="AH129" s="98">
        <v>66.311147417000001</v>
      </c>
      <c r="AI129" s="98">
        <v>83.780586559</v>
      </c>
      <c r="AJ129" s="98">
        <v>0.96867728909999995</v>
      </c>
      <c r="AK129" s="98">
        <v>0.85962471029999998</v>
      </c>
      <c r="AL129" s="98">
        <v>1.0915643526000001</v>
      </c>
      <c r="AM129" s="98">
        <v>0.11456761660000001</v>
      </c>
      <c r="AN129" s="98">
        <v>0.88287067900000005</v>
      </c>
      <c r="AO129" s="98">
        <v>0.75630660900000002</v>
      </c>
      <c r="AP129" s="98">
        <v>1.0306146034000001</v>
      </c>
      <c r="AQ129" s="98">
        <v>0.86287572199999996</v>
      </c>
      <c r="AR129" s="98">
        <v>0.98752276490000002</v>
      </c>
      <c r="AS129" s="98">
        <v>0.85638263000000003</v>
      </c>
      <c r="AT129" s="98">
        <v>1.1387447351</v>
      </c>
      <c r="AU129" s="97" t="s">
        <v>28</v>
      </c>
      <c r="AV129" s="97" t="s">
        <v>28</v>
      </c>
      <c r="AW129" s="97" t="s">
        <v>28</v>
      </c>
      <c r="AX129" s="97" t="s">
        <v>28</v>
      </c>
      <c r="AY129" s="97" t="s">
        <v>28</v>
      </c>
      <c r="AZ129" s="97" t="s">
        <v>28</v>
      </c>
      <c r="BA129" s="97" t="s">
        <v>28</v>
      </c>
      <c r="BB129" s="97" t="s">
        <v>28</v>
      </c>
      <c r="BC129" s="109" t="s">
        <v>28</v>
      </c>
      <c r="BD129" s="110">
        <v>383</v>
      </c>
      <c r="BE129" s="110">
        <v>374</v>
      </c>
      <c r="BF129" s="110">
        <v>281</v>
      </c>
      <c r="BQ129" s="46"/>
    </row>
    <row r="130" spans="1:104" x14ac:dyDescent="0.3">
      <c r="A130" s="9"/>
      <c r="B130" t="s">
        <v>53</v>
      </c>
      <c r="C130" s="97"/>
      <c r="D130" s="107"/>
      <c r="E130" s="108"/>
      <c r="F130" s="98"/>
      <c r="G130" s="98"/>
      <c r="H130" s="98"/>
      <c r="I130" s="100"/>
      <c r="J130" s="98"/>
      <c r="K130" s="98"/>
      <c r="L130" s="98"/>
      <c r="M130" s="98"/>
      <c r="N130" s="98"/>
      <c r="O130" s="107"/>
      <c r="P130" s="107"/>
      <c r="Q130" s="108"/>
      <c r="R130" s="98"/>
      <c r="S130" s="98"/>
      <c r="T130" s="98"/>
      <c r="U130" s="100"/>
      <c r="V130" s="98"/>
      <c r="W130" s="98"/>
      <c r="X130" s="98"/>
      <c r="Y130" s="98"/>
      <c r="Z130" s="98"/>
      <c r="AA130" s="107"/>
      <c r="AB130" s="107"/>
      <c r="AC130" s="108"/>
      <c r="AD130" s="98"/>
      <c r="AE130" s="98"/>
      <c r="AF130" s="98"/>
      <c r="AG130" s="100"/>
      <c r="AH130" s="98"/>
      <c r="AI130" s="98"/>
      <c r="AJ130" s="98"/>
      <c r="AK130" s="98"/>
      <c r="AL130" s="98"/>
      <c r="AM130" s="98">
        <v>0.87582655570000001</v>
      </c>
      <c r="AN130" s="98">
        <v>0.98402170639999997</v>
      </c>
      <c r="AO130" s="98">
        <v>0.80401413389999998</v>
      </c>
      <c r="AP130" s="98">
        <v>1.2043304686</v>
      </c>
      <c r="AQ130" s="98">
        <v>0.30677597709999999</v>
      </c>
      <c r="AR130" s="98">
        <v>0.90377073910000005</v>
      </c>
      <c r="AS130" s="98">
        <v>0.74437003769999999</v>
      </c>
      <c r="AT130" s="98">
        <v>1.0973057853999999</v>
      </c>
      <c r="AU130" s="97" t="s">
        <v>28</v>
      </c>
      <c r="AV130" s="97" t="s">
        <v>28</v>
      </c>
      <c r="AW130" s="97" t="s">
        <v>28</v>
      </c>
      <c r="AX130" s="97" t="s">
        <v>28</v>
      </c>
      <c r="AY130" s="97" t="s">
        <v>28</v>
      </c>
      <c r="AZ130" s="97" t="s">
        <v>410</v>
      </c>
      <c r="BA130" s="97" t="s">
        <v>410</v>
      </c>
      <c r="BB130" s="97" t="s">
        <v>410</v>
      </c>
      <c r="BC130" s="109" t="s">
        <v>411</v>
      </c>
      <c r="BD130" s="110"/>
      <c r="BE130" s="110"/>
      <c r="BF130" s="110"/>
    </row>
    <row r="131" spans="1:104" x14ac:dyDescent="0.3">
      <c r="A131" s="9"/>
      <c r="B131" t="s">
        <v>57</v>
      </c>
      <c r="C131" s="97">
        <v>486</v>
      </c>
      <c r="D131" s="107">
        <v>569</v>
      </c>
      <c r="E131" s="108"/>
      <c r="F131" s="98"/>
      <c r="G131" s="98"/>
      <c r="H131" s="98">
        <v>0.69751256159999997</v>
      </c>
      <c r="I131" s="100">
        <v>85.413005272000007</v>
      </c>
      <c r="J131" s="98">
        <v>78.147073110999997</v>
      </c>
      <c r="K131" s="98">
        <v>93.354506818999994</v>
      </c>
      <c r="L131" s="98">
        <v>1.0183206027</v>
      </c>
      <c r="M131" s="98">
        <v>0.9292357604</v>
      </c>
      <c r="N131" s="98">
        <v>1.1159459139000001</v>
      </c>
      <c r="O131" s="107">
        <v>489</v>
      </c>
      <c r="P131" s="107">
        <v>579</v>
      </c>
      <c r="Q131" s="108"/>
      <c r="R131" s="98"/>
      <c r="S131" s="98"/>
      <c r="T131" s="98">
        <v>0.45920912850000001</v>
      </c>
      <c r="U131" s="100">
        <v>84.455958549000002</v>
      </c>
      <c r="V131" s="98">
        <v>77.292549192999999</v>
      </c>
      <c r="W131" s="98">
        <v>92.283266742999999</v>
      </c>
      <c r="X131" s="98">
        <v>1.0351151165000001</v>
      </c>
      <c r="Y131" s="98">
        <v>0.94470832599999999</v>
      </c>
      <c r="Z131" s="98">
        <v>1.1341736649</v>
      </c>
      <c r="AA131" s="107">
        <v>361</v>
      </c>
      <c r="AB131" s="107">
        <v>457</v>
      </c>
      <c r="AC131" s="108"/>
      <c r="AD131" s="98"/>
      <c r="AE131" s="98"/>
      <c r="AF131" s="98">
        <v>0.6272565618</v>
      </c>
      <c r="AG131" s="100">
        <v>78.993435449000003</v>
      </c>
      <c r="AH131" s="98">
        <v>71.250992882000006</v>
      </c>
      <c r="AI131" s="98">
        <v>87.577205475</v>
      </c>
      <c r="AJ131" s="98">
        <v>1.0266091951</v>
      </c>
      <c r="AK131" s="98">
        <v>0.92336043059999995</v>
      </c>
      <c r="AL131" s="98">
        <v>1.1414030800999999</v>
      </c>
      <c r="AM131" s="98">
        <v>0.33524259849999999</v>
      </c>
      <c r="AN131" s="98">
        <v>0.93532104549999995</v>
      </c>
      <c r="AO131" s="98">
        <v>0.81638536979999998</v>
      </c>
      <c r="AP131" s="98">
        <v>1.0715839486000001</v>
      </c>
      <c r="AQ131" s="98">
        <v>0.86035401320000005</v>
      </c>
      <c r="AR131" s="98">
        <v>0.98879507030000002</v>
      </c>
      <c r="AS131" s="98">
        <v>0.8721385868</v>
      </c>
      <c r="AT131" s="98">
        <v>1.1210554213999999</v>
      </c>
      <c r="AU131" s="97" t="s">
        <v>28</v>
      </c>
      <c r="AV131" s="97" t="s">
        <v>28</v>
      </c>
      <c r="AW131" s="97" t="s">
        <v>28</v>
      </c>
      <c r="AX131" s="97" t="s">
        <v>28</v>
      </c>
      <c r="AY131" s="97" t="s">
        <v>28</v>
      </c>
      <c r="AZ131" s="97" t="s">
        <v>28</v>
      </c>
      <c r="BA131" s="97" t="s">
        <v>28</v>
      </c>
      <c r="BB131" s="97" t="s">
        <v>28</v>
      </c>
      <c r="BC131" s="109" t="s">
        <v>28</v>
      </c>
      <c r="BD131" s="110">
        <v>486</v>
      </c>
      <c r="BE131" s="110">
        <v>489</v>
      </c>
      <c r="BF131" s="110">
        <v>361</v>
      </c>
      <c r="BQ131" s="46"/>
    </row>
    <row r="132" spans="1:104" x14ac:dyDescent="0.3">
      <c r="A132" s="9"/>
      <c r="B132" t="s">
        <v>54</v>
      </c>
      <c r="C132" s="97">
        <v>347</v>
      </c>
      <c r="D132" s="107">
        <v>398</v>
      </c>
      <c r="E132" s="108"/>
      <c r="F132" s="98"/>
      <c r="G132" s="98"/>
      <c r="H132" s="98">
        <v>0.48028023110000001</v>
      </c>
      <c r="I132" s="100">
        <v>87.185929647999998</v>
      </c>
      <c r="J132" s="98">
        <v>78.478647479000003</v>
      </c>
      <c r="K132" s="98">
        <v>96.859293231999999</v>
      </c>
      <c r="L132" s="98">
        <v>1.0394579624</v>
      </c>
      <c r="M132" s="98">
        <v>0.93355204030000005</v>
      </c>
      <c r="N132" s="98">
        <v>1.1573782811</v>
      </c>
      <c r="O132" s="107">
        <v>265</v>
      </c>
      <c r="P132" s="107">
        <v>340</v>
      </c>
      <c r="Q132" s="108"/>
      <c r="R132" s="98"/>
      <c r="S132" s="98"/>
      <c r="T132" s="98">
        <v>0.463847448</v>
      </c>
      <c r="U132" s="100">
        <v>77.941176471000006</v>
      </c>
      <c r="V132" s="98">
        <v>69.100002286999995</v>
      </c>
      <c r="W132" s="98">
        <v>87.913556997000001</v>
      </c>
      <c r="X132" s="98">
        <v>0.95526818170000005</v>
      </c>
      <c r="Y132" s="98">
        <v>0.84517791730000003</v>
      </c>
      <c r="Z132" s="98">
        <v>1.0796984639</v>
      </c>
      <c r="AA132" s="107">
        <v>245</v>
      </c>
      <c r="AB132" s="107">
        <v>326</v>
      </c>
      <c r="AC132" s="108"/>
      <c r="AD132" s="98"/>
      <c r="AE132" s="98"/>
      <c r="AF132" s="98">
        <v>0.7172265136</v>
      </c>
      <c r="AG132" s="100">
        <v>75.153374232999994</v>
      </c>
      <c r="AH132" s="98">
        <v>66.308195994000002</v>
      </c>
      <c r="AI132" s="98">
        <v>85.178454548000005</v>
      </c>
      <c r="AJ132" s="98">
        <v>0.97670324870000003</v>
      </c>
      <c r="AK132" s="98">
        <v>0.8597269005</v>
      </c>
      <c r="AL132" s="98">
        <v>1.1095956581999999</v>
      </c>
      <c r="AM132" s="98">
        <v>0.68110077349999998</v>
      </c>
      <c r="AN132" s="98">
        <v>0.96423197130000005</v>
      </c>
      <c r="AO132" s="98">
        <v>0.81047536669999998</v>
      </c>
      <c r="AP132" s="98">
        <v>1.1471579922999999</v>
      </c>
      <c r="AQ132" s="98">
        <v>0.16945489820000001</v>
      </c>
      <c r="AR132" s="98">
        <v>0.89396507879999998</v>
      </c>
      <c r="AS132" s="98">
        <v>0.76186643220000005</v>
      </c>
      <c r="AT132" s="98">
        <v>1.0489680715</v>
      </c>
      <c r="AU132" s="97" t="s">
        <v>28</v>
      </c>
      <c r="AV132" s="97" t="s">
        <v>28</v>
      </c>
      <c r="AW132" s="97" t="s">
        <v>28</v>
      </c>
      <c r="AX132" s="97" t="s">
        <v>28</v>
      </c>
      <c r="AY132" s="97" t="s">
        <v>28</v>
      </c>
      <c r="AZ132" s="97" t="s">
        <v>28</v>
      </c>
      <c r="BA132" s="97" t="s">
        <v>28</v>
      </c>
      <c r="BB132" s="97" t="s">
        <v>28</v>
      </c>
      <c r="BC132" s="109" t="s">
        <v>28</v>
      </c>
      <c r="BD132" s="110">
        <v>347</v>
      </c>
      <c r="BE132" s="110">
        <v>265</v>
      </c>
      <c r="BF132" s="110">
        <v>245</v>
      </c>
      <c r="BQ132" s="46"/>
      <c r="CC132" s="4"/>
    </row>
    <row r="133" spans="1:104" x14ac:dyDescent="0.3">
      <c r="A133" s="9"/>
      <c r="B133" t="s">
        <v>55</v>
      </c>
      <c r="C133" s="97">
        <v>689</v>
      </c>
      <c r="D133" s="107">
        <v>839</v>
      </c>
      <c r="E133" s="108"/>
      <c r="F133" s="98"/>
      <c r="G133" s="98"/>
      <c r="H133" s="98">
        <v>0.59426338580000004</v>
      </c>
      <c r="I133" s="100">
        <v>82.121573302000002</v>
      </c>
      <c r="J133" s="98">
        <v>76.213001345999999</v>
      </c>
      <c r="K133" s="98">
        <v>88.488219627000007</v>
      </c>
      <c r="L133" s="98">
        <v>0.97907911979999995</v>
      </c>
      <c r="M133" s="98">
        <v>0.90579858390000001</v>
      </c>
      <c r="N133" s="98">
        <v>1.0582881666999999</v>
      </c>
      <c r="O133" s="107">
        <v>644</v>
      </c>
      <c r="P133" s="107">
        <v>775</v>
      </c>
      <c r="Q133" s="108"/>
      <c r="R133" s="98"/>
      <c r="S133" s="98"/>
      <c r="T133" s="98">
        <v>0.65566103139999998</v>
      </c>
      <c r="U133" s="100">
        <v>83.096774194000005</v>
      </c>
      <c r="V133" s="98">
        <v>76.920504706000003</v>
      </c>
      <c r="W133" s="98">
        <v>89.768962227000003</v>
      </c>
      <c r="X133" s="98">
        <v>1.0184565847</v>
      </c>
      <c r="Y133" s="98">
        <v>0.93979233880000002</v>
      </c>
      <c r="Z133" s="98">
        <v>1.1037053316000001</v>
      </c>
      <c r="AA133" s="107">
        <v>505</v>
      </c>
      <c r="AB133" s="107">
        <v>611</v>
      </c>
      <c r="AC133" s="108"/>
      <c r="AD133" s="98"/>
      <c r="AE133" s="98"/>
      <c r="AF133" s="98">
        <v>0.121605056</v>
      </c>
      <c r="AG133" s="100">
        <v>82.651391161999996</v>
      </c>
      <c r="AH133" s="98">
        <v>75.748178924000001</v>
      </c>
      <c r="AI133" s="98">
        <v>90.183718710999997</v>
      </c>
      <c r="AJ133" s="98">
        <v>1.0741484742</v>
      </c>
      <c r="AK133" s="98">
        <v>0.98114857740000005</v>
      </c>
      <c r="AL133" s="98">
        <v>1.17596353</v>
      </c>
      <c r="AM133" s="98">
        <v>0.92795675899999996</v>
      </c>
      <c r="AN133" s="98">
        <v>0.99464018870000004</v>
      </c>
      <c r="AO133" s="98">
        <v>0.88526123349999997</v>
      </c>
      <c r="AP133" s="98">
        <v>1.1175335228000001</v>
      </c>
      <c r="AQ133" s="98">
        <v>0.8294699203</v>
      </c>
      <c r="AR133" s="98">
        <v>1.0118750878</v>
      </c>
      <c r="AS133" s="98">
        <v>0.90880823600000005</v>
      </c>
      <c r="AT133" s="98">
        <v>1.1266306276</v>
      </c>
      <c r="AU133" s="97" t="s">
        <v>28</v>
      </c>
      <c r="AV133" s="97" t="s">
        <v>28</v>
      </c>
      <c r="AW133" s="97" t="s">
        <v>28</v>
      </c>
      <c r="AX133" s="97" t="s">
        <v>28</v>
      </c>
      <c r="AY133" s="97" t="s">
        <v>28</v>
      </c>
      <c r="AZ133" s="97" t="s">
        <v>28</v>
      </c>
      <c r="BA133" s="97" t="s">
        <v>28</v>
      </c>
      <c r="BB133" s="97" t="s">
        <v>28</v>
      </c>
      <c r="BC133" s="109" t="s">
        <v>28</v>
      </c>
      <c r="BD133" s="110">
        <v>689</v>
      </c>
      <c r="BE133" s="110">
        <v>644</v>
      </c>
      <c r="BF133" s="110">
        <v>505</v>
      </c>
    </row>
    <row r="134" spans="1:104" x14ac:dyDescent="0.3">
      <c r="A134" s="9"/>
      <c r="B134" t="s">
        <v>58</v>
      </c>
      <c r="C134" s="97">
        <v>213</v>
      </c>
      <c r="D134" s="107">
        <v>235</v>
      </c>
      <c r="E134" s="108"/>
      <c r="F134" s="98"/>
      <c r="G134" s="98"/>
      <c r="H134" s="98">
        <v>0.26403906360000001</v>
      </c>
      <c r="I134" s="100">
        <v>90.638297871999995</v>
      </c>
      <c r="J134" s="98">
        <v>79.248011278999996</v>
      </c>
      <c r="K134" s="98">
        <v>103.66570604</v>
      </c>
      <c r="L134" s="98">
        <v>1.0806181777999999</v>
      </c>
      <c r="M134" s="98">
        <v>0.94315503290000002</v>
      </c>
      <c r="N134" s="98">
        <v>1.2381163281000001</v>
      </c>
      <c r="O134" s="107">
        <v>169</v>
      </c>
      <c r="P134" s="107">
        <v>197</v>
      </c>
      <c r="Q134" s="108"/>
      <c r="R134" s="98"/>
      <c r="S134" s="98"/>
      <c r="T134" s="98">
        <v>0.51898488819999999</v>
      </c>
      <c r="U134" s="100">
        <v>85.786802030000004</v>
      </c>
      <c r="V134" s="98">
        <v>73.780813034999994</v>
      </c>
      <c r="W134" s="98">
        <v>99.746466593999997</v>
      </c>
      <c r="X134" s="98">
        <v>1.0514262948999999</v>
      </c>
      <c r="Y134" s="98">
        <v>0.90279733890000002</v>
      </c>
      <c r="Z134" s="98">
        <v>1.2245242713</v>
      </c>
      <c r="AA134" s="107">
        <v>150</v>
      </c>
      <c r="AB134" s="107">
        <v>181</v>
      </c>
      <c r="AC134" s="108"/>
      <c r="AD134" s="98"/>
      <c r="AE134" s="98"/>
      <c r="AF134" s="98">
        <v>0.36894088019999999</v>
      </c>
      <c r="AG134" s="100">
        <v>82.872928177000006</v>
      </c>
      <c r="AH134" s="98">
        <v>70.617504976000006</v>
      </c>
      <c r="AI134" s="98">
        <v>97.255237592</v>
      </c>
      <c r="AJ134" s="98">
        <v>1.0770275987</v>
      </c>
      <c r="AK134" s="98">
        <v>0.91606200869999999</v>
      </c>
      <c r="AL134" s="98">
        <v>1.266277214</v>
      </c>
      <c r="AM134" s="98">
        <v>0.75804159680000005</v>
      </c>
      <c r="AN134" s="98">
        <v>0.96603354149999998</v>
      </c>
      <c r="AO134" s="98">
        <v>0.77536539110000002</v>
      </c>
      <c r="AP134" s="98">
        <v>1.2035884163999999</v>
      </c>
      <c r="AQ134" s="98">
        <v>0.59332876649999999</v>
      </c>
      <c r="AR134" s="98">
        <v>0.9464741069</v>
      </c>
      <c r="AS134" s="98">
        <v>0.77343282859999996</v>
      </c>
      <c r="AT134" s="98">
        <v>1.1582301681</v>
      </c>
      <c r="AU134" s="97" t="s">
        <v>28</v>
      </c>
      <c r="AV134" s="97" t="s">
        <v>28</v>
      </c>
      <c r="AW134" s="97" t="s">
        <v>28</v>
      </c>
      <c r="AX134" s="97" t="s">
        <v>28</v>
      </c>
      <c r="AY134" s="97" t="s">
        <v>28</v>
      </c>
      <c r="AZ134" s="97" t="s">
        <v>28</v>
      </c>
      <c r="BA134" s="97" t="s">
        <v>28</v>
      </c>
      <c r="BB134" s="97" t="s">
        <v>28</v>
      </c>
      <c r="BC134" s="109" t="s">
        <v>28</v>
      </c>
      <c r="BD134" s="110">
        <v>213</v>
      </c>
      <c r="BE134" s="110">
        <v>169</v>
      </c>
      <c r="BF134" s="110">
        <v>150</v>
      </c>
    </row>
    <row r="135" spans="1:104" x14ac:dyDescent="0.3">
      <c r="A135" s="9"/>
      <c r="B135" t="s">
        <v>56</v>
      </c>
      <c r="C135" s="97">
        <v>471</v>
      </c>
      <c r="D135" s="107">
        <v>542</v>
      </c>
      <c r="E135" s="108"/>
      <c r="F135" s="98"/>
      <c r="G135" s="98"/>
      <c r="H135" s="98">
        <v>0.45497311689999997</v>
      </c>
      <c r="I135" s="100">
        <v>86.900369003999998</v>
      </c>
      <c r="J135" s="98">
        <v>79.396310924000005</v>
      </c>
      <c r="K135" s="98">
        <v>95.113665170000004</v>
      </c>
      <c r="L135" s="98">
        <v>1.0360534189999999</v>
      </c>
      <c r="M135" s="98">
        <v>0.94412796759999995</v>
      </c>
      <c r="N135" s="98">
        <v>1.1369292339999999</v>
      </c>
      <c r="O135" s="107">
        <v>439</v>
      </c>
      <c r="P135" s="107">
        <v>516</v>
      </c>
      <c r="Q135" s="108"/>
      <c r="R135" s="98"/>
      <c r="S135" s="98"/>
      <c r="T135" s="98">
        <v>0.39372352170000002</v>
      </c>
      <c r="U135" s="100">
        <v>85.077519379999998</v>
      </c>
      <c r="V135" s="98">
        <v>77.479923901000006</v>
      </c>
      <c r="W135" s="98">
        <v>93.420126651999993</v>
      </c>
      <c r="X135" s="98">
        <v>1.0427331344999999</v>
      </c>
      <c r="Y135" s="98">
        <v>0.94713187160000001</v>
      </c>
      <c r="Z135" s="98">
        <v>1.1479841638999999</v>
      </c>
      <c r="AA135" s="107">
        <v>350</v>
      </c>
      <c r="AB135" s="107">
        <v>442</v>
      </c>
      <c r="AC135" s="108"/>
      <c r="AD135" s="98"/>
      <c r="AE135" s="98"/>
      <c r="AF135" s="98">
        <v>0.60112950460000003</v>
      </c>
      <c r="AG135" s="100">
        <v>79.185520362000005</v>
      </c>
      <c r="AH135" s="98">
        <v>71.309458519000003</v>
      </c>
      <c r="AI135" s="98">
        <v>87.931485742000007</v>
      </c>
      <c r="AJ135" s="98">
        <v>1.0291055562</v>
      </c>
      <c r="AK135" s="98">
        <v>0.92415735480000005</v>
      </c>
      <c r="AL135" s="98">
        <v>1.1459717766999999</v>
      </c>
      <c r="AM135" s="98">
        <v>0.31656731960000001</v>
      </c>
      <c r="AN135" s="98">
        <v>0.9307455241</v>
      </c>
      <c r="AO135" s="98">
        <v>0.80878762510000002</v>
      </c>
      <c r="AP135" s="98">
        <v>1.0710935772000001</v>
      </c>
      <c r="AQ135" s="98">
        <v>0.7493051946</v>
      </c>
      <c r="AR135" s="98">
        <v>0.97902368370000004</v>
      </c>
      <c r="AS135" s="98">
        <v>0.8596549349</v>
      </c>
      <c r="AT135" s="98">
        <v>1.1149675695000001</v>
      </c>
      <c r="AU135" s="97" t="s">
        <v>28</v>
      </c>
      <c r="AV135" s="97" t="s">
        <v>28</v>
      </c>
      <c r="AW135" s="97" t="s">
        <v>28</v>
      </c>
      <c r="AX135" s="97" t="s">
        <v>28</v>
      </c>
      <c r="AY135" s="97" t="s">
        <v>28</v>
      </c>
      <c r="AZ135" s="97" t="s">
        <v>28</v>
      </c>
      <c r="BA135" s="97" t="s">
        <v>28</v>
      </c>
      <c r="BB135" s="97" t="s">
        <v>28</v>
      </c>
      <c r="BC135" s="109" t="s">
        <v>28</v>
      </c>
      <c r="BD135" s="110">
        <v>471</v>
      </c>
      <c r="BE135" s="110">
        <v>439</v>
      </c>
      <c r="BF135" s="110">
        <v>350</v>
      </c>
    </row>
    <row r="136" spans="1:104" x14ac:dyDescent="0.3">
      <c r="A136" s="9"/>
      <c r="B136" t="s">
        <v>59</v>
      </c>
      <c r="C136" s="97">
        <v>367</v>
      </c>
      <c r="D136" s="107">
        <v>459</v>
      </c>
      <c r="E136" s="108"/>
      <c r="F136" s="98"/>
      <c r="G136" s="98"/>
      <c r="H136" s="98">
        <v>0.36987559640000001</v>
      </c>
      <c r="I136" s="100">
        <v>79.956427015000003</v>
      </c>
      <c r="J136" s="98">
        <v>72.180688425</v>
      </c>
      <c r="K136" s="98">
        <v>88.569815008999996</v>
      </c>
      <c r="L136" s="98">
        <v>0.95326556760000003</v>
      </c>
      <c r="M136" s="98">
        <v>0.85858042329999995</v>
      </c>
      <c r="N136" s="98">
        <v>1.0583926882000001</v>
      </c>
      <c r="O136" s="107">
        <v>351</v>
      </c>
      <c r="P136" s="107">
        <v>424</v>
      </c>
      <c r="Q136" s="108"/>
      <c r="R136" s="98"/>
      <c r="S136" s="98"/>
      <c r="T136" s="98">
        <v>0.79039777860000004</v>
      </c>
      <c r="U136" s="100">
        <v>82.783018867999999</v>
      </c>
      <c r="V136" s="98">
        <v>74.560271826000005</v>
      </c>
      <c r="W136" s="98">
        <v>91.912596950999998</v>
      </c>
      <c r="X136" s="98">
        <v>1.0146111144000001</v>
      </c>
      <c r="Y136" s="98">
        <v>0.91168811630000002</v>
      </c>
      <c r="Z136" s="98">
        <v>1.1291533749</v>
      </c>
      <c r="AA136" s="107">
        <v>257</v>
      </c>
      <c r="AB136" s="107">
        <v>338</v>
      </c>
      <c r="AC136" s="108"/>
      <c r="AD136" s="98"/>
      <c r="AE136" s="98"/>
      <c r="AF136" s="98">
        <v>0.85155316150000004</v>
      </c>
      <c r="AG136" s="100">
        <v>76.035502958999999</v>
      </c>
      <c r="AH136" s="98">
        <v>67.285259177</v>
      </c>
      <c r="AI136" s="98">
        <v>85.923689390999996</v>
      </c>
      <c r="AJ136" s="98">
        <v>0.988167511</v>
      </c>
      <c r="AK136" s="98">
        <v>0.87234645980000003</v>
      </c>
      <c r="AL136" s="98">
        <v>1.1193660716</v>
      </c>
      <c r="AM136" s="98">
        <v>0.30037703739999999</v>
      </c>
      <c r="AN136" s="98">
        <v>0.91849154570000002</v>
      </c>
      <c r="AO136" s="98">
        <v>0.78197589339999996</v>
      </c>
      <c r="AP136" s="98">
        <v>1.0788398039</v>
      </c>
      <c r="AQ136" s="98">
        <v>0.64168958529999998</v>
      </c>
      <c r="AR136" s="98">
        <v>1.0353516529</v>
      </c>
      <c r="AS136" s="98">
        <v>0.89441480969999998</v>
      </c>
      <c r="AT136" s="98">
        <v>1.1984965292</v>
      </c>
      <c r="AU136" s="97" t="s">
        <v>28</v>
      </c>
      <c r="AV136" s="97" t="s">
        <v>28</v>
      </c>
      <c r="AW136" s="97" t="s">
        <v>28</v>
      </c>
      <c r="AX136" s="97" t="s">
        <v>28</v>
      </c>
      <c r="AY136" s="97" t="s">
        <v>28</v>
      </c>
      <c r="AZ136" s="97" t="s">
        <v>28</v>
      </c>
      <c r="BA136" s="97" t="s">
        <v>28</v>
      </c>
      <c r="BB136" s="97" t="s">
        <v>28</v>
      </c>
      <c r="BC136" s="109" t="s">
        <v>28</v>
      </c>
      <c r="BD136" s="110">
        <v>367</v>
      </c>
      <c r="BE136" s="110">
        <v>351</v>
      </c>
      <c r="BF136" s="110">
        <v>257</v>
      </c>
    </row>
    <row r="137" spans="1:104" x14ac:dyDescent="0.3">
      <c r="A137" s="9"/>
      <c r="B137" t="s">
        <v>60</v>
      </c>
      <c r="C137" s="97">
        <v>298</v>
      </c>
      <c r="D137" s="107">
        <v>349</v>
      </c>
      <c r="E137" s="108"/>
      <c r="F137" s="98"/>
      <c r="G137" s="98"/>
      <c r="H137" s="98">
        <v>0.76222260009999998</v>
      </c>
      <c r="I137" s="100">
        <v>85.386819484</v>
      </c>
      <c r="J137" s="98">
        <v>76.222301091999995</v>
      </c>
      <c r="K137" s="98">
        <v>95.653225331000002</v>
      </c>
      <c r="L137" s="98">
        <v>1.0180084075</v>
      </c>
      <c r="M137" s="98">
        <v>0.90685759560000001</v>
      </c>
      <c r="N137" s="98">
        <v>1.1427826406999999</v>
      </c>
      <c r="O137" s="107">
        <v>309</v>
      </c>
      <c r="P137" s="107">
        <v>350</v>
      </c>
      <c r="Q137" s="108"/>
      <c r="R137" s="98"/>
      <c r="S137" s="98"/>
      <c r="T137" s="98">
        <v>0.17403379699999999</v>
      </c>
      <c r="U137" s="100">
        <v>88.285714286000001</v>
      </c>
      <c r="V137" s="98">
        <v>78.970933387000002</v>
      </c>
      <c r="W137" s="98">
        <v>98.699192382000007</v>
      </c>
      <c r="X137" s="98">
        <v>1.0820536407000001</v>
      </c>
      <c r="Y137" s="98">
        <v>0.96575677650000002</v>
      </c>
      <c r="Z137" s="98">
        <v>1.2123550255</v>
      </c>
      <c r="AA137" s="107">
        <v>185</v>
      </c>
      <c r="AB137" s="107">
        <v>250</v>
      </c>
      <c r="AC137" s="108"/>
      <c r="AD137" s="98"/>
      <c r="AE137" s="98"/>
      <c r="AF137" s="98">
        <v>0.60059794109999998</v>
      </c>
      <c r="AG137" s="100">
        <v>74</v>
      </c>
      <c r="AH137" s="98">
        <v>64.069323393999994</v>
      </c>
      <c r="AI137" s="98">
        <v>85.469920858999998</v>
      </c>
      <c r="AJ137" s="98">
        <v>0.96171384380000002</v>
      </c>
      <c r="AK137" s="98">
        <v>0.83095058089999996</v>
      </c>
      <c r="AL137" s="98">
        <v>1.1130547816</v>
      </c>
      <c r="AM137" s="98">
        <v>5.7590988799999999E-2</v>
      </c>
      <c r="AN137" s="98">
        <v>0.83818770229999995</v>
      </c>
      <c r="AO137" s="98">
        <v>0.69857522329999999</v>
      </c>
      <c r="AP137" s="98">
        <v>1.0057021789</v>
      </c>
      <c r="AQ137" s="98">
        <v>0.68091785670000005</v>
      </c>
      <c r="AR137" s="98">
        <v>1.0339501438000001</v>
      </c>
      <c r="AS137" s="98">
        <v>0.88184009119999995</v>
      </c>
      <c r="AT137" s="98">
        <v>1.2122979104</v>
      </c>
      <c r="AU137" s="97" t="s">
        <v>28</v>
      </c>
      <c r="AV137" s="97" t="s">
        <v>28</v>
      </c>
      <c r="AW137" s="97" t="s">
        <v>28</v>
      </c>
      <c r="AX137" s="97" t="s">
        <v>28</v>
      </c>
      <c r="AY137" s="97" t="s">
        <v>28</v>
      </c>
      <c r="AZ137" s="97" t="s">
        <v>28</v>
      </c>
      <c r="BA137" s="97" t="s">
        <v>28</v>
      </c>
      <c r="BB137" s="97" t="s">
        <v>28</v>
      </c>
      <c r="BC137" s="109" t="s">
        <v>28</v>
      </c>
      <c r="BD137" s="110">
        <v>298</v>
      </c>
      <c r="BE137" s="110">
        <v>309</v>
      </c>
      <c r="BF137" s="110">
        <v>185</v>
      </c>
      <c r="CO137" s="4"/>
    </row>
    <row r="138" spans="1:104" x14ac:dyDescent="0.3">
      <c r="A138" s="9"/>
      <c r="B138" t="s">
        <v>166</v>
      </c>
      <c r="C138" s="97">
        <v>4376</v>
      </c>
      <c r="D138" s="107">
        <v>5120</v>
      </c>
      <c r="E138" s="108"/>
      <c r="F138" s="98"/>
      <c r="G138" s="98"/>
      <c r="H138" s="98" t="s">
        <v>28</v>
      </c>
      <c r="I138" s="100">
        <v>85.46875</v>
      </c>
      <c r="J138" s="98">
        <v>82.973586963000002</v>
      </c>
      <c r="K138" s="98">
        <v>88.038947018000002</v>
      </c>
      <c r="L138" s="98" t="s">
        <v>28</v>
      </c>
      <c r="M138" s="98" t="s">
        <v>28</v>
      </c>
      <c r="N138" s="98" t="s">
        <v>28</v>
      </c>
      <c r="O138" s="107">
        <v>4159</v>
      </c>
      <c r="P138" s="107">
        <v>4993</v>
      </c>
      <c r="Q138" s="108"/>
      <c r="R138" s="98"/>
      <c r="S138" s="98"/>
      <c r="T138" s="98">
        <v>0.1662611675</v>
      </c>
      <c r="U138" s="100">
        <v>83.296615260999999</v>
      </c>
      <c r="V138" s="98">
        <v>80.803179143999998</v>
      </c>
      <c r="W138" s="98">
        <v>85.866994188999996</v>
      </c>
      <c r="X138" s="98">
        <v>1.0274467239</v>
      </c>
      <c r="Y138" s="98">
        <v>0.98880369410000002</v>
      </c>
      <c r="Z138" s="98">
        <v>1.0675999460000001</v>
      </c>
      <c r="AA138" s="107">
        <v>3217</v>
      </c>
      <c r="AB138" s="107">
        <v>4130</v>
      </c>
      <c r="AC138" s="108"/>
      <c r="AD138" s="98"/>
      <c r="AE138" s="98"/>
      <c r="AF138" s="98">
        <v>0.31753186480000001</v>
      </c>
      <c r="AG138" s="100">
        <v>77.893462470000003</v>
      </c>
      <c r="AH138" s="98">
        <v>75.247757254999996</v>
      </c>
      <c r="AI138" s="98">
        <v>80.632190471000001</v>
      </c>
      <c r="AJ138" s="98">
        <v>1.0203015464</v>
      </c>
      <c r="AK138" s="98">
        <v>0.98087368720000001</v>
      </c>
      <c r="AL138" s="98">
        <v>1.0613142743999999</v>
      </c>
      <c r="AM138" s="98">
        <v>2.1136199999999999E-5</v>
      </c>
      <c r="AN138" s="98">
        <v>1.1110729496</v>
      </c>
      <c r="AO138" s="98">
        <v>1.0584251522999999</v>
      </c>
      <c r="AP138" s="98">
        <v>1.1663395344</v>
      </c>
      <c r="AQ138" s="98">
        <v>0.13408018599999999</v>
      </c>
      <c r="AR138" s="98">
        <v>0.96598727470000001</v>
      </c>
      <c r="AS138" s="98">
        <v>0.9232320356</v>
      </c>
      <c r="AT138" s="98">
        <v>1.0107225258000001</v>
      </c>
      <c r="AU138" s="97" t="s">
        <v>28</v>
      </c>
      <c r="AV138" s="97" t="s">
        <v>28</v>
      </c>
      <c r="AW138" s="97" t="s">
        <v>28</v>
      </c>
      <c r="AX138" s="97" t="s">
        <v>28</v>
      </c>
      <c r="AY138" s="97" t="s">
        <v>430</v>
      </c>
      <c r="AZ138" s="97" t="s">
        <v>28</v>
      </c>
      <c r="BA138" s="97" t="s">
        <v>28</v>
      </c>
      <c r="BB138" s="97" t="s">
        <v>28</v>
      </c>
      <c r="BC138" s="109" t="s">
        <v>431</v>
      </c>
      <c r="BD138" s="110">
        <v>4376</v>
      </c>
      <c r="BE138" s="110">
        <v>4159</v>
      </c>
      <c r="BF138" s="110">
        <v>3217</v>
      </c>
      <c r="BQ138" s="46"/>
      <c r="CZ138" s="4"/>
    </row>
    <row r="139" spans="1:104" s="3" customFormat="1" x14ac:dyDescent="0.3">
      <c r="A139" s="9" t="s">
        <v>227</v>
      </c>
      <c r="B139" s="3" t="s">
        <v>126</v>
      </c>
      <c r="C139" s="103">
        <v>22</v>
      </c>
      <c r="D139" s="104">
        <v>30</v>
      </c>
      <c r="E139" s="99"/>
      <c r="F139" s="105"/>
      <c r="G139" s="105"/>
      <c r="H139" s="105">
        <v>0.52921988639999995</v>
      </c>
      <c r="I139" s="106">
        <v>73.333333332999999</v>
      </c>
      <c r="J139" s="105">
        <v>48.286379943999997</v>
      </c>
      <c r="K139" s="105">
        <v>111.37256063</v>
      </c>
      <c r="L139" s="105">
        <v>0.87430297010000002</v>
      </c>
      <c r="M139" s="105">
        <v>0.57535727569999995</v>
      </c>
      <c r="N139" s="105">
        <v>1.3285756795999999</v>
      </c>
      <c r="O139" s="104">
        <v>19</v>
      </c>
      <c r="P139" s="104">
        <v>28</v>
      </c>
      <c r="Q139" s="99"/>
      <c r="R139" s="105"/>
      <c r="S139" s="105"/>
      <c r="T139" s="105">
        <v>0.42231220920000001</v>
      </c>
      <c r="U139" s="106">
        <v>67.857142856999999</v>
      </c>
      <c r="V139" s="105">
        <v>43.282919098999997</v>
      </c>
      <c r="W139" s="105">
        <v>106.38357885000001</v>
      </c>
      <c r="X139" s="105">
        <v>0.83167553289999996</v>
      </c>
      <c r="Y139" s="105">
        <v>0.53019444849999997</v>
      </c>
      <c r="Z139" s="105">
        <v>1.3045858816</v>
      </c>
      <c r="AA139" s="104">
        <v>18</v>
      </c>
      <c r="AB139" s="104">
        <v>29</v>
      </c>
      <c r="AC139" s="99"/>
      <c r="AD139" s="105"/>
      <c r="AE139" s="105"/>
      <c r="AF139" s="105">
        <v>0.36266641729999999</v>
      </c>
      <c r="AG139" s="106">
        <v>62.068965517000002</v>
      </c>
      <c r="AH139" s="105">
        <v>39.106088557</v>
      </c>
      <c r="AI139" s="105">
        <v>98.515515678</v>
      </c>
      <c r="AJ139" s="105">
        <v>0.80665653250000002</v>
      </c>
      <c r="AK139" s="105">
        <v>0.50790141420000001</v>
      </c>
      <c r="AL139" s="105">
        <v>1.2811438268999999</v>
      </c>
      <c r="AM139" s="105">
        <v>0.78634022429999995</v>
      </c>
      <c r="AN139" s="105">
        <v>0.91470054450000005</v>
      </c>
      <c r="AO139" s="105">
        <v>0.48006862119999999</v>
      </c>
      <c r="AP139" s="105">
        <v>1.7428281066</v>
      </c>
      <c r="AQ139" s="105">
        <v>0.80428210570000003</v>
      </c>
      <c r="AR139" s="105">
        <v>0.92532467529999995</v>
      </c>
      <c r="AS139" s="105">
        <v>0.50085134980000001</v>
      </c>
      <c r="AT139" s="105">
        <v>1.7095406754</v>
      </c>
      <c r="AU139" s="103" t="s">
        <v>28</v>
      </c>
      <c r="AV139" s="103" t="s">
        <v>28</v>
      </c>
      <c r="AW139" s="103" t="s">
        <v>28</v>
      </c>
      <c r="AX139" s="103" t="s">
        <v>28</v>
      </c>
      <c r="AY139" s="103" t="s">
        <v>28</v>
      </c>
      <c r="AZ139" s="103" t="s">
        <v>28</v>
      </c>
      <c r="BA139" s="103" t="s">
        <v>28</v>
      </c>
      <c r="BB139" s="103" t="s">
        <v>28</v>
      </c>
      <c r="BC139" s="101" t="s">
        <v>28</v>
      </c>
      <c r="BD139" s="102">
        <v>22</v>
      </c>
      <c r="BE139" s="102">
        <v>19</v>
      </c>
      <c r="BF139" s="102">
        <v>18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C1943"/>
  <sheetViews>
    <sheetView topLeftCell="A7" workbookViewId="0">
      <selection activeCell="O23" sqref="O23"/>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35" max="35" width="11.44140625" customWidth="1"/>
    <col min="38" max="38" width="14" style="17" customWidth="1"/>
    <col min="52" max="52" width="11.6640625" customWidth="1"/>
    <col min="68" max="70" width="12.33203125" customWidth="1"/>
  </cols>
  <sheetData>
    <row r="1" spans="1:81" s="5" customFormat="1" x14ac:dyDescent="0.3">
      <c r="C1" s="18"/>
      <c r="D1" s="16"/>
      <c r="E1" s="16"/>
      <c r="F1" s="16"/>
      <c r="G1" s="16"/>
      <c r="H1" s="16"/>
      <c r="I1" s="16"/>
      <c r="J1" s="16"/>
      <c r="K1" s="16"/>
      <c r="L1" s="16"/>
      <c r="M1" s="16"/>
      <c r="N1" s="41"/>
      <c r="P1" s="42"/>
      <c r="U1" s="16"/>
      <c r="AL1" s="16"/>
    </row>
    <row r="2" spans="1:81" s="5" customFormat="1" x14ac:dyDescent="0.3">
      <c r="B2" s="43"/>
      <c r="C2" s="18"/>
      <c r="D2" s="16"/>
      <c r="E2" s="16"/>
      <c r="F2" s="16"/>
      <c r="G2" s="16"/>
      <c r="H2" s="16"/>
      <c r="I2" s="16"/>
      <c r="J2" s="16"/>
      <c r="K2" s="16"/>
      <c r="L2" s="16"/>
      <c r="M2" s="16"/>
      <c r="N2" s="41"/>
      <c r="U2" s="16"/>
      <c r="AL2" s="16"/>
    </row>
    <row r="3" spans="1:81"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81" x14ac:dyDescent="0.3">
      <c r="A4" s="8" t="s">
        <v>432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81"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81" x14ac:dyDescent="0.3">
      <c r="A6" t="s">
        <v>435</v>
      </c>
      <c r="BN6" s="6"/>
      <c r="BO6" s="6"/>
      <c r="BP6" s="6"/>
      <c r="BQ6" s="6"/>
      <c r="BR6" s="11"/>
      <c r="BS6" s="11"/>
      <c r="BT6" s="11"/>
      <c r="BU6" s="11"/>
    </row>
    <row r="7" spans="1:81" x14ac:dyDescent="0.3">
      <c r="A7" s="8" t="s">
        <v>37</v>
      </c>
      <c r="B7" s="97" t="s">
        <v>1</v>
      </c>
      <c r="C7" s="97" t="s">
        <v>2</v>
      </c>
      <c r="D7" s="111" t="s">
        <v>3</v>
      </c>
      <c r="E7" s="98" t="s">
        <v>4</v>
      </c>
      <c r="F7" s="98" t="s">
        <v>5</v>
      </c>
      <c r="G7" s="98" t="s">
        <v>6</v>
      </c>
      <c r="H7" s="100" t="s">
        <v>7</v>
      </c>
      <c r="I7" s="98" t="s">
        <v>153</v>
      </c>
      <c r="J7" s="98" t="s">
        <v>154</v>
      </c>
      <c r="K7" s="98" t="s">
        <v>8</v>
      </c>
      <c r="L7" s="98" t="s">
        <v>9</v>
      </c>
      <c r="M7" s="98" t="s">
        <v>10</v>
      </c>
      <c r="N7" s="98" t="s">
        <v>237</v>
      </c>
      <c r="O7" s="97" t="s">
        <v>238</v>
      </c>
      <c r="P7" s="97" t="s">
        <v>239</v>
      </c>
      <c r="Q7" s="97" t="s">
        <v>240</v>
      </c>
      <c r="R7" s="97" t="s">
        <v>241</v>
      </c>
      <c r="S7" s="97" t="s">
        <v>11</v>
      </c>
      <c r="T7" s="97" t="s">
        <v>12</v>
      </c>
      <c r="U7" s="111" t="s">
        <v>13</v>
      </c>
      <c r="V7" s="97" t="s">
        <v>14</v>
      </c>
      <c r="W7" s="97" t="s">
        <v>15</v>
      </c>
      <c r="X7" s="97" t="s">
        <v>16</v>
      </c>
      <c r="Y7" s="100" t="s">
        <v>17</v>
      </c>
      <c r="Z7" s="97" t="s">
        <v>155</v>
      </c>
      <c r="AA7" s="97" t="s">
        <v>156</v>
      </c>
      <c r="AB7" s="97" t="s">
        <v>18</v>
      </c>
      <c r="AC7" s="97" t="s">
        <v>19</v>
      </c>
      <c r="AD7" s="97" t="s">
        <v>20</v>
      </c>
      <c r="AE7" s="97" t="s">
        <v>242</v>
      </c>
      <c r="AF7" s="97" t="s">
        <v>243</v>
      </c>
      <c r="AG7" s="97" t="s">
        <v>244</v>
      </c>
      <c r="AH7" s="97" t="s">
        <v>245</v>
      </c>
      <c r="AI7" s="97" t="s">
        <v>246</v>
      </c>
      <c r="AJ7" s="97" t="s">
        <v>205</v>
      </c>
      <c r="AK7" s="97" t="s">
        <v>206</v>
      </c>
      <c r="AL7" s="111" t="s">
        <v>207</v>
      </c>
      <c r="AM7" s="97" t="s">
        <v>208</v>
      </c>
      <c r="AN7" s="97" t="s">
        <v>209</v>
      </c>
      <c r="AO7" s="97" t="s">
        <v>210</v>
      </c>
      <c r="AP7" s="100" t="s">
        <v>211</v>
      </c>
      <c r="AQ7" s="97" t="s">
        <v>212</v>
      </c>
      <c r="AR7" s="97" t="s">
        <v>213</v>
      </c>
      <c r="AS7" s="97" t="s">
        <v>214</v>
      </c>
      <c r="AT7" s="97" t="s">
        <v>215</v>
      </c>
      <c r="AU7" s="97" t="s">
        <v>216</v>
      </c>
      <c r="AV7" s="97" t="s">
        <v>247</v>
      </c>
      <c r="AW7" s="97" t="s">
        <v>248</v>
      </c>
      <c r="AX7" s="97" t="s">
        <v>249</v>
      </c>
      <c r="AY7" s="97" t="s">
        <v>250</v>
      </c>
      <c r="AZ7" s="97" t="s">
        <v>251</v>
      </c>
      <c r="BA7" s="97" t="s">
        <v>252</v>
      </c>
      <c r="BB7" s="97" t="s">
        <v>217</v>
      </c>
      <c r="BC7" s="97" t="s">
        <v>218</v>
      </c>
      <c r="BD7" s="97" t="s">
        <v>219</v>
      </c>
      <c r="BE7" s="97" t="s">
        <v>220</v>
      </c>
      <c r="BF7" s="97" t="s">
        <v>253</v>
      </c>
      <c r="BG7" s="97" t="s">
        <v>21</v>
      </c>
      <c r="BH7" s="97" t="s">
        <v>22</v>
      </c>
      <c r="BI7" s="97" t="s">
        <v>23</v>
      </c>
      <c r="BJ7" s="97" t="s">
        <v>24</v>
      </c>
      <c r="BK7" s="97" t="s">
        <v>157</v>
      </c>
      <c r="BL7" s="97" t="s">
        <v>158</v>
      </c>
      <c r="BM7" s="97" t="s">
        <v>221</v>
      </c>
      <c r="BN7" s="97" t="s">
        <v>254</v>
      </c>
      <c r="BO7" s="97" t="s">
        <v>255</v>
      </c>
      <c r="BP7" s="97" t="s">
        <v>256</v>
      </c>
      <c r="BQ7" s="97" t="s">
        <v>159</v>
      </c>
      <c r="BR7" s="98" t="s">
        <v>222</v>
      </c>
      <c r="BS7" s="98" t="s">
        <v>25</v>
      </c>
      <c r="BT7" s="98" t="s">
        <v>26</v>
      </c>
      <c r="BU7" s="98" t="s">
        <v>223</v>
      </c>
      <c r="BV7" s="101" t="s">
        <v>27</v>
      </c>
      <c r="BW7" s="102" t="s">
        <v>129</v>
      </c>
      <c r="BX7" s="102" t="s">
        <v>130</v>
      </c>
      <c r="BY7" s="102" t="s">
        <v>224</v>
      </c>
    </row>
    <row r="8" spans="1:81" x14ac:dyDescent="0.3">
      <c r="A8" t="s">
        <v>38</v>
      </c>
      <c r="B8" s="97">
        <v>117</v>
      </c>
      <c r="C8" s="97">
        <v>162</v>
      </c>
      <c r="D8" s="111"/>
      <c r="E8" s="98"/>
      <c r="F8" s="98"/>
      <c r="G8" s="98">
        <v>0.1081630254</v>
      </c>
      <c r="H8" s="100">
        <v>72.222222221999999</v>
      </c>
      <c r="I8" s="98">
        <v>60.252800407999999</v>
      </c>
      <c r="J8" s="98">
        <v>86.569410009999999</v>
      </c>
      <c r="K8" s="98">
        <v>0.86105595540000002</v>
      </c>
      <c r="L8" s="98">
        <v>0.71741180410000005</v>
      </c>
      <c r="M8" s="98">
        <v>1.0334613316000001</v>
      </c>
      <c r="N8" s="98" t="s">
        <v>28</v>
      </c>
      <c r="O8" s="97" t="s">
        <v>28</v>
      </c>
      <c r="P8" s="97" t="s">
        <v>28</v>
      </c>
      <c r="Q8" s="97" t="s">
        <v>28</v>
      </c>
      <c r="R8" s="97" t="s">
        <v>28</v>
      </c>
      <c r="S8" s="97">
        <v>80</v>
      </c>
      <c r="T8" s="97">
        <v>116</v>
      </c>
      <c r="U8" s="111"/>
      <c r="V8" s="98"/>
      <c r="W8" s="98"/>
      <c r="X8" s="98">
        <v>0.1346763523</v>
      </c>
      <c r="Y8" s="100">
        <v>68.965517241000001</v>
      </c>
      <c r="Z8" s="98">
        <v>55.394260893999999</v>
      </c>
      <c r="AA8" s="98">
        <v>85.861648690999999</v>
      </c>
      <c r="AB8" s="98">
        <v>0.84526006970000001</v>
      </c>
      <c r="AC8" s="98">
        <v>0.67816003420000004</v>
      </c>
      <c r="AD8" s="98">
        <v>1.0535338997000001</v>
      </c>
      <c r="AE8" s="97" t="s">
        <v>28</v>
      </c>
      <c r="AF8" s="97" t="s">
        <v>28</v>
      </c>
      <c r="AG8" s="97" t="s">
        <v>28</v>
      </c>
      <c r="AH8" s="97" t="s">
        <v>28</v>
      </c>
      <c r="AI8" s="97" t="s">
        <v>28</v>
      </c>
      <c r="AJ8" s="97">
        <v>92</v>
      </c>
      <c r="AK8" s="97">
        <v>134</v>
      </c>
      <c r="AL8" s="111"/>
      <c r="AM8" s="98"/>
      <c r="AN8" s="98"/>
      <c r="AO8" s="98">
        <v>0.27765444309999998</v>
      </c>
      <c r="AP8" s="100">
        <v>68.656716418000002</v>
      </c>
      <c r="AQ8" s="98">
        <v>55.967915675999997</v>
      </c>
      <c r="AR8" s="98">
        <v>84.222266497000007</v>
      </c>
      <c r="AS8" s="98">
        <v>0.89227181960000002</v>
      </c>
      <c r="AT8" s="98">
        <v>0.72631343609999999</v>
      </c>
      <c r="AU8" s="98">
        <v>1.0961507256</v>
      </c>
      <c r="AV8" s="97" t="s">
        <v>28</v>
      </c>
      <c r="AW8" s="97" t="s">
        <v>28</v>
      </c>
      <c r="AX8" s="97" t="s">
        <v>28</v>
      </c>
      <c r="AY8" s="97" t="s">
        <v>28</v>
      </c>
      <c r="AZ8" s="97" t="s">
        <v>28</v>
      </c>
      <c r="BA8" s="97" t="s">
        <v>28</v>
      </c>
      <c r="BB8" s="97" t="s">
        <v>28</v>
      </c>
      <c r="BC8" s="97" t="s">
        <v>28</v>
      </c>
      <c r="BD8" s="97" t="s">
        <v>28</v>
      </c>
      <c r="BE8" s="97" t="s">
        <v>28</v>
      </c>
      <c r="BF8" s="97" t="s">
        <v>28</v>
      </c>
      <c r="BG8" s="97" t="s">
        <v>28</v>
      </c>
      <c r="BH8" s="97" t="s">
        <v>28</v>
      </c>
      <c r="BI8" s="97" t="s">
        <v>28</v>
      </c>
      <c r="BJ8" s="97" t="s">
        <v>28</v>
      </c>
      <c r="BK8" s="97" t="s">
        <v>28</v>
      </c>
      <c r="BL8" s="97" t="s">
        <v>28</v>
      </c>
      <c r="BM8" s="97" t="s">
        <v>28</v>
      </c>
      <c r="BN8" s="97" t="s">
        <v>28</v>
      </c>
      <c r="BO8" s="97" t="s">
        <v>28</v>
      </c>
      <c r="BP8" s="97" t="s">
        <v>28</v>
      </c>
      <c r="BQ8" s="97" t="s">
        <v>28</v>
      </c>
      <c r="BR8" s="98" t="s">
        <v>28</v>
      </c>
      <c r="BS8" s="98" t="s">
        <v>28</v>
      </c>
      <c r="BT8" s="98" t="s">
        <v>28</v>
      </c>
      <c r="BU8" s="98" t="s">
        <v>28</v>
      </c>
      <c r="BV8" s="109" t="s">
        <v>28</v>
      </c>
      <c r="BW8" s="110">
        <v>117</v>
      </c>
      <c r="BX8" s="110">
        <v>80</v>
      </c>
      <c r="BY8" s="110">
        <v>92</v>
      </c>
      <c r="BZ8" t="s">
        <v>28</v>
      </c>
      <c r="CA8" t="s">
        <v>28</v>
      </c>
      <c r="CB8" t="s">
        <v>28</v>
      </c>
      <c r="CC8" t="s">
        <v>28</v>
      </c>
    </row>
    <row r="9" spans="1:81" x14ac:dyDescent="0.3">
      <c r="A9" t="s">
        <v>39</v>
      </c>
      <c r="B9" s="97">
        <v>676</v>
      </c>
      <c r="C9" s="97">
        <v>882</v>
      </c>
      <c r="D9" s="111"/>
      <c r="E9" s="98"/>
      <c r="F9" s="98"/>
      <c r="G9" s="98">
        <v>2.4327033299999998E-2</v>
      </c>
      <c r="H9" s="100">
        <v>76.643990930000001</v>
      </c>
      <c r="I9" s="98">
        <v>71.078718620999993</v>
      </c>
      <c r="J9" s="98">
        <v>82.645009076999997</v>
      </c>
      <c r="K9" s="98">
        <v>0.91377366699999996</v>
      </c>
      <c r="L9" s="98">
        <v>0.84480120349999999</v>
      </c>
      <c r="M9" s="98">
        <v>0.98837727860000002</v>
      </c>
      <c r="N9" s="98" t="s">
        <v>421</v>
      </c>
      <c r="O9" s="98">
        <v>1.0631925826999999</v>
      </c>
      <c r="P9" s="98">
        <v>0.97798698579999999</v>
      </c>
      <c r="Q9" s="98">
        <v>1.1558215849</v>
      </c>
      <c r="R9" s="105">
        <v>0.1505166922</v>
      </c>
      <c r="S9" s="97">
        <v>741</v>
      </c>
      <c r="T9" s="97">
        <v>934</v>
      </c>
      <c r="U9" s="111"/>
      <c r="V9" s="98"/>
      <c r="W9" s="98"/>
      <c r="X9" s="98">
        <v>0.46617493570000001</v>
      </c>
      <c r="Y9" s="100">
        <v>79.336188437000004</v>
      </c>
      <c r="Z9" s="98">
        <v>73.824695057</v>
      </c>
      <c r="AA9" s="98">
        <v>85.259150625000004</v>
      </c>
      <c r="AB9" s="98">
        <v>0.97236582650000003</v>
      </c>
      <c r="AC9" s="98">
        <v>0.90177105459999995</v>
      </c>
      <c r="AD9" s="98">
        <v>1.0484870807</v>
      </c>
      <c r="AE9" s="97" t="s">
        <v>44</v>
      </c>
      <c r="AF9" s="98">
        <v>1.0109640086</v>
      </c>
      <c r="AG9" s="98">
        <v>0.93011447700000005</v>
      </c>
      <c r="AH9" s="98">
        <v>1.0988413275</v>
      </c>
      <c r="AI9" s="105">
        <v>0.79763574690000005</v>
      </c>
      <c r="AJ9" s="97">
        <v>688</v>
      </c>
      <c r="AK9" s="97">
        <v>885</v>
      </c>
      <c r="AL9" s="111"/>
      <c r="AM9" s="98"/>
      <c r="AN9" s="98"/>
      <c r="AO9" s="98">
        <v>0.79791519659999999</v>
      </c>
      <c r="AP9" s="100">
        <v>77.740112994</v>
      </c>
      <c r="AQ9" s="98">
        <v>72.142869574000002</v>
      </c>
      <c r="AR9" s="98">
        <v>83.771621562999997</v>
      </c>
      <c r="AS9" s="98">
        <v>1.0103208498</v>
      </c>
      <c r="AT9" s="98">
        <v>0.93395179900000003</v>
      </c>
      <c r="AU9" s="98">
        <v>1.0929345825000001</v>
      </c>
      <c r="AV9" s="97" t="s">
        <v>232</v>
      </c>
      <c r="AW9" s="98">
        <v>0.98464295069999996</v>
      </c>
      <c r="AX9" s="98">
        <v>0.90308341140000004</v>
      </c>
      <c r="AY9" s="98">
        <v>1.0735683194000001</v>
      </c>
      <c r="AZ9" s="105">
        <v>0.72572846059999996</v>
      </c>
      <c r="BA9" s="98" t="s">
        <v>233</v>
      </c>
      <c r="BB9" s="98">
        <v>0.66681637869999999</v>
      </c>
      <c r="BC9" s="98">
        <v>0.92390909960000001</v>
      </c>
      <c r="BD9" s="98">
        <v>0.64439946329999997</v>
      </c>
      <c r="BE9" s="98">
        <v>1.3246566345999999</v>
      </c>
      <c r="BF9" s="97" t="s">
        <v>230</v>
      </c>
      <c r="BG9" s="98">
        <v>0.40280596320000001</v>
      </c>
      <c r="BH9" s="98">
        <v>0.85974818799999997</v>
      </c>
      <c r="BI9" s="98">
        <v>0.60342291189999997</v>
      </c>
      <c r="BJ9" s="98">
        <v>1.2249567131000001</v>
      </c>
      <c r="BK9" s="97" t="s">
        <v>28</v>
      </c>
      <c r="BL9" s="97" t="s">
        <v>28</v>
      </c>
      <c r="BM9" s="97" t="s">
        <v>28</v>
      </c>
      <c r="BN9" s="97" t="s">
        <v>28</v>
      </c>
      <c r="BO9" s="97" t="s">
        <v>28</v>
      </c>
      <c r="BP9" s="97" t="s">
        <v>28</v>
      </c>
      <c r="BQ9" s="97" t="s">
        <v>28</v>
      </c>
      <c r="BR9" s="98" t="s">
        <v>28</v>
      </c>
      <c r="BS9" s="98" t="s">
        <v>28</v>
      </c>
      <c r="BT9" s="98" t="s">
        <v>28</v>
      </c>
      <c r="BU9" s="98" t="s">
        <v>28</v>
      </c>
      <c r="BV9" s="109" t="s">
        <v>28</v>
      </c>
      <c r="BW9" s="110">
        <v>676</v>
      </c>
      <c r="BX9" s="110">
        <v>741</v>
      </c>
      <c r="BY9" s="110">
        <v>688</v>
      </c>
      <c r="BZ9" t="s">
        <v>28</v>
      </c>
      <c r="CA9" t="s">
        <v>28</v>
      </c>
      <c r="CB9" t="s">
        <v>28</v>
      </c>
      <c r="CC9" t="s">
        <v>28</v>
      </c>
    </row>
    <row r="10" spans="1:81" x14ac:dyDescent="0.3">
      <c r="A10" t="s">
        <v>31</v>
      </c>
      <c r="B10" s="97">
        <v>766</v>
      </c>
      <c r="C10" s="97">
        <v>931</v>
      </c>
      <c r="D10" s="111"/>
      <c r="E10" s="98"/>
      <c r="F10" s="98"/>
      <c r="G10" s="98">
        <v>0.61065413950000003</v>
      </c>
      <c r="H10" s="100">
        <v>82.277121374999993</v>
      </c>
      <c r="I10" s="98">
        <v>76.652076922999996</v>
      </c>
      <c r="J10" s="98">
        <v>88.314954708000002</v>
      </c>
      <c r="K10" s="98">
        <v>0.9809336126</v>
      </c>
      <c r="L10" s="98">
        <v>0.91086880749999999</v>
      </c>
      <c r="M10" s="98">
        <v>1.0563878623</v>
      </c>
      <c r="N10" s="98" t="s">
        <v>28</v>
      </c>
      <c r="O10" s="98" t="s">
        <v>28</v>
      </c>
      <c r="P10" s="98" t="s">
        <v>28</v>
      </c>
      <c r="Q10" s="98" t="s">
        <v>28</v>
      </c>
      <c r="R10" s="105" t="s">
        <v>28</v>
      </c>
      <c r="S10" s="97">
        <v>692</v>
      </c>
      <c r="T10" s="97">
        <v>874</v>
      </c>
      <c r="U10" s="111"/>
      <c r="V10" s="98"/>
      <c r="W10" s="98"/>
      <c r="X10" s="98">
        <v>0.44897227229999997</v>
      </c>
      <c r="Y10" s="100">
        <v>79.176201372999998</v>
      </c>
      <c r="Z10" s="98">
        <v>73.491453074999995</v>
      </c>
      <c r="AA10" s="98">
        <v>85.300679215000002</v>
      </c>
      <c r="AB10" s="98">
        <v>0.9704049817</v>
      </c>
      <c r="AC10" s="98">
        <v>0.89779790920000002</v>
      </c>
      <c r="AD10" s="98">
        <v>1.0488839623999999</v>
      </c>
      <c r="AE10" s="97" t="s">
        <v>28</v>
      </c>
      <c r="AF10" s="98" t="s">
        <v>28</v>
      </c>
      <c r="AG10" s="98" t="s">
        <v>28</v>
      </c>
      <c r="AH10" s="98" t="s">
        <v>28</v>
      </c>
      <c r="AI10" s="105" t="s">
        <v>28</v>
      </c>
      <c r="AJ10" s="97">
        <v>639</v>
      </c>
      <c r="AK10" s="97">
        <v>827</v>
      </c>
      <c r="AL10" s="111"/>
      <c r="AM10" s="98"/>
      <c r="AN10" s="98"/>
      <c r="AO10" s="98">
        <v>0.91996747550000002</v>
      </c>
      <c r="AP10" s="100">
        <v>77.267230955000002</v>
      </c>
      <c r="AQ10" s="98">
        <v>71.502682639</v>
      </c>
      <c r="AR10" s="98">
        <v>83.496517320999999</v>
      </c>
      <c r="AS10" s="98">
        <v>1.0041752119</v>
      </c>
      <c r="AT10" s="98">
        <v>0.92578805050000001</v>
      </c>
      <c r="AU10" s="98">
        <v>1.0891994725</v>
      </c>
      <c r="AV10" s="97" t="s">
        <v>28</v>
      </c>
      <c r="AW10" s="98" t="s">
        <v>28</v>
      </c>
      <c r="AX10" s="98" t="s">
        <v>28</v>
      </c>
      <c r="AY10" s="98" t="s">
        <v>28</v>
      </c>
      <c r="AZ10" s="105" t="s">
        <v>28</v>
      </c>
      <c r="BA10" s="98" t="s">
        <v>28</v>
      </c>
      <c r="BB10" s="98" t="s">
        <v>28</v>
      </c>
      <c r="BC10" s="98" t="s">
        <v>28</v>
      </c>
      <c r="BD10" s="98" t="s">
        <v>28</v>
      </c>
      <c r="BE10" s="98" t="s">
        <v>28</v>
      </c>
      <c r="BF10" s="97" t="s">
        <v>28</v>
      </c>
      <c r="BG10" s="98" t="s">
        <v>28</v>
      </c>
      <c r="BH10" s="98" t="s">
        <v>28</v>
      </c>
      <c r="BI10" s="98" t="s">
        <v>28</v>
      </c>
      <c r="BJ10" s="98" t="s">
        <v>28</v>
      </c>
      <c r="BK10" s="97" t="s">
        <v>28</v>
      </c>
      <c r="BL10" s="97" t="s">
        <v>28</v>
      </c>
      <c r="BM10" s="97" t="s">
        <v>28</v>
      </c>
      <c r="BN10" s="97" t="s">
        <v>28</v>
      </c>
      <c r="BO10" s="97" t="s">
        <v>28</v>
      </c>
      <c r="BP10" s="97" t="s">
        <v>28</v>
      </c>
      <c r="BQ10" s="97" t="s">
        <v>28</v>
      </c>
      <c r="BR10" s="98" t="s">
        <v>28</v>
      </c>
      <c r="BS10" s="98" t="s">
        <v>28</v>
      </c>
      <c r="BT10" s="98" t="s">
        <v>28</v>
      </c>
      <c r="BU10" s="98" t="s">
        <v>28</v>
      </c>
      <c r="BV10" s="109" t="s">
        <v>28</v>
      </c>
      <c r="BW10" s="110">
        <v>766</v>
      </c>
      <c r="BX10" s="110">
        <v>692</v>
      </c>
      <c r="BY10" s="110">
        <v>639</v>
      </c>
      <c r="BZ10" t="s">
        <v>28</v>
      </c>
      <c r="CA10" t="s">
        <v>28</v>
      </c>
      <c r="CB10" t="s">
        <v>28</v>
      </c>
      <c r="CC10" t="s">
        <v>28</v>
      </c>
    </row>
    <row r="11" spans="1:81" x14ac:dyDescent="0.3">
      <c r="A11" t="s">
        <v>32</v>
      </c>
      <c r="B11" s="97">
        <v>746</v>
      </c>
      <c r="C11" s="97">
        <v>895</v>
      </c>
      <c r="D11" s="111"/>
      <c r="E11" s="98"/>
      <c r="F11" s="98"/>
      <c r="G11" s="98">
        <v>0.86982891689999997</v>
      </c>
      <c r="H11" s="100">
        <v>83.351955306999997</v>
      </c>
      <c r="I11" s="98">
        <v>77.580234755999996</v>
      </c>
      <c r="J11" s="98">
        <v>89.553073349000002</v>
      </c>
      <c r="K11" s="98">
        <v>0.99374811939999996</v>
      </c>
      <c r="L11" s="98">
        <v>0.92193637110000004</v>
      </c>
      <c r="M11" s="98">
        <v>1.0711534504</v>
      </c>
      <c r="N11" s="98" t="s">
        <v>28</v>
      </c>
      <c r="O11" s="98" t="s">
        <v>28</v>
      </c>
      <c r="P11" s="98" t="s">
        <v>28</v>
      </c>
      <c r="Q11" s="98" t="s">
        <v>28</v>
      </c>
      <c r="R11" s="105" t="s">
        <v>28</v>
      </c>
      <c r="S11" s="97">
        <v>726</v>
      </c>
      <c r="T11" s="97">
        <v>910</v>
      </c>
      <c r="U11" s="111"/>
      <c r="V11" s="98"/>
      <c r="W11" s="98"/>
      <c r="X11" s="98">
        <v>0.56315807169999998</v>
      </c>
      <c r="Y11" s="100">
        <v>79.780219779999996</v>
      </c>
      <c r="Z11" s="98">
        <v>74.182963048000005</v>
      </c>
      <c r="AA11" s="98">
        <v>85.799801013999996</v>
      </c>
      <c r="AB11" s="98">
        <v>0.97780799500000004</v>
      </c>
      <c r="AC11" s="98">
        <v>0.90617701019999997</v>
      </c>
      <c r="AD11" s="98">
        <v>1.0551012265999999</v>
      </c>
      <c r="AE11" s="97" t="s">
        <v>28</v>
      </c>
      <c r="AF11" s="98" t="s">
        <v>28</v>
      </c>
      <c r="AG11" s="98" t="s">
        <v>28</v>
      </c>
      <c r="AH11" s="98" t="s">
        <v>28</v>
      </c>
      <c r="AI11" s="105" t="s">
        <v>28</v>
      </c>
      <c r="AJ11" s="97">
        <v>596</v>
      </c>
      <c r="AK11" s="97">
        <v>810</v>
      </c>
      <c r="AL11" s="111"/>
      <c r="AM11" s="98"/>
      <c r="AN11" s="98"/>
      <c r="AO11" s="98">
        <v>0.2961052421</v>
      </c>
      <c r="AP11" s="100">
        <v>73.580246914</v>
      </c>
      <c r="AQ11" s="98">
        <v>67.903891994000006</v>
      </c>
      <c r="AR11" s="98">
        <v>79.731110792999999</v>
      </c>
      <c r="AS11" s="98">
        <v>0.95625867679999998</v>
      </c>
      <c r="AT11" s="98">
        <v>0.87930003069999996</v>
      </c>
      <c r="AU11" s="98">
        <v>1.0399529457000001</v>
      </c>
      <c r="AV11" s="97" t="s">
        <v>28</v>
      </c>
      <c r="AW11" s="98" t="s">
        <v>28</v>
      </c>
      <c r="AX11" s="98" t="s">
        <v>28</v>
      </c>
      <c r="AY11" s="98" t="s">
        <v>28</v>
      </c>
      <c r="AZ11" s="105" t="s">
        <v>28</v>
      </c>
      <c r="BA11" s="98" t="s">
        <v>28</v>
      </c>
      <c r="BB11" s="98" t="s">
        <v>28</v>
      </c>
      <c r="BC11" s="98" t="s">
        <v>28</v>
      </c>
      <c r="BD11" s="98" t="s">
        <v>28</v>
      </c>
      <c r="BE11" s="98" t="s">
        <v>28</v>
      </c>
      <c r="BF11" s="97" t="s">
        <v>28</v>
      </c>
      <c r="BG11" s="98" t="s">
        <v>28</v>
      </c>
      <c r="BH11" s="98" t="s">
        <v>28</v>
      </c>
      <c r="BI11" s="98" t="s">
        <v>28</v>
      </c>
      <c r="BJ11" s="98" t="s">
        <v>28</v>
      </c>
      <c r="BK11" s="97" t="s">
        <v>28</v>
      </c>
      <c r="BL11" s="97" t="s">
        <v>28</v>
      </c>
      <c r="BM11" s="97" t="s">
        <v>28</v>
      </c>
      <c r="BN11" s="97" t="s">
        <v>28</v>
      </c>
      <c r="BO11" s="97" t="s">
        <v>28</v>
      </c>
      <c r="BP11" s="97" t="s">
        <v>28</v>
      </c>
      <c r="BQ11" s="97" t="s">
        <v>28</v>
      </c>
      <c r="BR11" s="98" t="s">
        <v>28</v>
      </c>
      <c r="BS11" s="98" t="s">
        <v>28</v>
      </c>
      <c r="BT11" s="98" t="s">
        <v>28</v>
      </c>
      <c r="BU11" s="98" t="s">
        <v>28</v>
      </c>
      <c r="BV11" s="109" t="s">
        <v>28</v>
      </c>
      <c r="BW11" s="110">
        <v>746</v>
      </c>
      <c r="BX11" s="110">
        <v>726</v>
      </c>
      <c r="BY11" s="110">
        <v>596</v>
      </c>
      <c r="BZ11" t="s">
        <v>28</v>
      </c>
      <c r="CA11" t="s">
        <v>28</v>
      </c>
      <c r="CB11" t="s">
        <v>28</v>
      </c>
      <c r="CC11" t="s">
        <v>28</v>
      </c>
    </row>
    <row r="12" spans="1:81" x14ac:dyDescent="0.3">
      <c r="A12" t="s">
        <v>33</v>
      </c>
      <c r="B12" s="97">
        <v>670</v>
      </c>
      <c r="C12" s="97">
        <v>816</v>
      </c>
      <c r="D12" s="111"/>
      <c r="E12" s="98"/>
      <c r="F12" s="98"/>
      <c r="G12" s="98">
        <v>0.59611036210000001</v>
      </c>
      <c r="H12" s="100">
        <v>82.107843137000003</v>
      </c>
      <c r="I12" s="98">
        <v>76.120189255</v>
      </c>
      <c r="J12" s="98">
        <v>88.566489004000005</v>
      </c>
      <c r="K12" s="98">
        <v>0.97891542440000001</v>
      </c>
      <c r="L12" s="98">
        <v>0.9047332334</v>
      </c>
      <c r="M12" s="98">
        <v>1.0591800686999999</v>
      </c>
      <c r="N12" s="98" t="s">
        <v>28</v>
      </c>
      <c r="O12" s="98" t="s">
        <v>28</v>
      </c>
      <c r="P12" s="98" t="s">
        <v>28</v>
      </c>
      <c r="Q12" s="98" t="s">
        <v>28</v>
      </c>
      <c r="R12" s="105" t="s">
        <v>28</v>
      </c>
      <c r="S12" s="97">
        <v>611</v>
      </c>
      <c r="T12" s="97">
        <v>772</v>
      </c>
      <c r="U12" s="111"/>
      <c r="V12" s="98"/>
      <c r="W12" s="98"/>
      <c r="X12" s="98">
        <v>0.46891868590000002</v>
      </c>
      <c r="Y12" s="100">
        <v>79.145077720000003</v>
      </c>
      <c r="Z12" s="98">
        <v>73.111885036999993</v>
      </c>
      <c r="AA12" s="98">
        <v>85.676129458000005</v>
      </c>
      <c r="AB12" s="98">
        <v>0.97002352169999995</v>
      </c>
      <c r="AC12" s="98">
        <v>0.89333004490000001</v>
      </c>
      <c r="AD12" s="98">
        <v>1.0533012274</v>
      </c>
      <c r="AE12" s="97" t="s">
        <v>28</v>
      </c>
      <c r="AF12" s="98" t="s">
        <v>28</v>
      </c>
      <c r="AG12" s="98" t="s">
        <v>28</v>
      </c>
      <c r="AH12" s="98" t="s">
        <v>28</v>
      </c>
      <c r="AI12" s="105" t="s">
        <v>28</v>
      </c>
      <c r="AJ12" s="97">
        <v>560</v>
      </c>
      <c r="AK12" s="97">
        <v>745</v>
      </c>
      <c r="AL12" s="111"/>
      <c r="AM12" s="98"/>
      <c r="AN12" s="98"/>
      <c r="AO12" s="98">
        <v>0.59557328009999999</v>
      </c>
      <c r="AP12" s="100">
        <v>75.167785234999997</v>
      </c>
      <c r="AQ12" s="98">
        <v>69.192962281000007</v>
      </c>
      <c r="AR12" s="98">
        <v>81.658535072000006</v>
      </c>
      <c r="AS12" s="98">
        <v>0.97689053599999998</v>
      </c>
      <c r="AT12" s="98">
        <v>0.89608779660000004</v>
      </c>
      <c r="AU12" s="98">
        <v>1.0649794842</v>
      </c>
      <c r="AV12" s="97" t="s">
        <v>28</v>
      </c>
      <c r="AW12" s="98" t="s">
        <v>28</v>
      </c>
      <c r="AX12" s="98" t="s">
        <v>28</v>
      </c>
      <c r="AY12" s="98" t="s">
        <v>28</v>
      </c>
      <c r="AZ12" s="105" t="s">
        <v>28</v>
      </c>
      <c r="BA12" s="98" t="s">
        <v>28</v>
      </c>
      <c r="BB12" s="98" t="s">
        <v>28</v>
      </c>
      <c r="BC12" s="98" t="s">
        <v>28</v>
      </c>
      <c r="BD12" s="98" t="s">
        <v>28</v>
      </c>
      <c r="BE12" s="98" t="s">
        <v>28</v>
      </c>
      <c r="BF12" s="97" t="s">
        <v>28</v>
      </c>
      <c r="BG12" s="98" t="s">
        <v>28</v>
      </c>
      <c r="BH12" s="98" t="s">
        <v>28</v>
      </c>
      <c r="BI12" s="98" t="s">
        <v>28</v>
      </c>
      <c r="BJ12" s="98" t="s">
        <v>28</v>
      </c>
      <c r="BK12" s="97" t="s">
        <v>28</v>
      </c>
      <c r="BL12" s="97" t="s">
        <v>28</v>
      </c>
      <c r="BM12" s="97" t="s">
        <v>28</v>
      </c>
      <c r="BN12" s="97" t="s">
        <v>28</v>
      </c>
      <c r="BO12" s="97" t="s">
        <v>28</v>
      </c>
      <c r="BP12" s="97" t="s">
        <v>28</v>
      </c>
      <c r="BQ12" s="97" t="s">
        <v>28</v>
      </c>
      <c r="BR12" s="98" t="s">
        <v>28</v>
      </c>
      <c r="BS12" s="98" t="s">
        <v>28</v>
      </c>
      <c r="BT12" s="98" t="s">
        <v>28</v>
      </c>
      <c r="BU12" s="98" t="s">
        <v>28</v>
      </c>
      <c r="BV12" s="109" t="s">
        <v>28</v>
      </c>
      <c r="BW12" s="110">
        <v>670</v>
      </c>
      <c r="BX12" s="110">
        <v>611</v>
      </c>
      <c r="BY12" s="110">
        <v>560</v>
      </c>
      <c r="BZ12" t="s">
        <v>28</v>
      </c>
      <c r="CA12" t="s">
        <v>28</v>
      </c>
      <c r="CB12" t="s">
        <v>28</v>
      </c>
      <c r="CC12" t="s">
        <v>28</v>
      </c>
    </row>
    <row r="13" spans="1:81" x14ac:dyDescent="0.3">
      <c r="A13" t="s">
        <v>40</v>
      </c>
      <c r="B13" s="97">
        <v>524</v>
      </c>
      <c r="C13" s="97">
        <v>623</v>
      </c>
      <c r="D13" s="111"/>
      <c r="E13" s="98"/>
      <c r="F13" s="98"/>
      <c r="G13" s="98">
        <v>0.95097585579999999</v>
      </c>
      <c r="H13" s="100">
        <v>84.109149278000004</v>
      </c>
      <c r="I13" s="98">
        <v>77.207293449999995</v>
      </c>
      <c r="J13" s="98">
        <v>91.627988446000003</v>
      </c>
      <c r="K13" s="98">
        <v>1.0027756231</v>
      </c>
      <c r="L13" s="98">
        <v>0.91797077900000001</v>
      </c>
      <c r="M13" s="98">
        <v>1.0954149885</v>
      </c>
      <c r="N13" s="98" t="s">
        <v>28</v>
      </c>
      <c r="O13" s="98" t="s">
        <v>28</v>
      </c>
      <c r="P13" s="98" t="s">
        <v>28</v>
      </c>
      <c r="Q13" s="98" t="s">
        <v>28</v>
      </c>
      <c r="R13" s="105" t="s">
        <v>28</v>
      </c>
      <c r="S13" s="97">
        <v>513</v>
      </c>
      <c r="T13" s="97">
        <v>636</v>
      </c>
      <c r="U13" s="111"/>
      <c r="V13" s="98"/>
      <c r="W13" s="98"/>
      <c r="X13" s="98">
        <v>0.80136422969999999</v>
      </c>
      <c r="Y13" s="100">
        <v>80.660377358000005</v>
      </c>
      <c r="Z13" s="98">
        <v>73.973945542999999</v>
      </c>
      <c r="AA13" s="98">
        <v>87.951189137</v>
      </c>
      <c r="AB13" s="98">
        <v>0.98859544479999995</v>
      </c>
      <c r="AC13" s="98">
        <v>0.90408809499999998</v>
      </c>
      <c r="AD13" s="98">
        <v>1.0810019055</v>
      </c>
      <c r="AE13" s="97" t="s">
        <v>28</v>
      </c>
      <c r="AF13" s="98" t="s">
        <v>28</v>
      </c>
      <c r="AG13" s="98" t="s">
        <v>28</v>
      </c>
      <c r="AH13" s="98" t="s">
        <v>28</v>
      </c>
      <c r="AI13" s="105" t="s">
        <v>28</v>
      </c>
      <c r="AJ13" s="97">
        <v>479</v>
      </c>
      <c r="AK13" s="97">
        <v>622</v>
      </c>
      <c r="AL13" s="111"/>
      <c r="AM13" s="98"/>
      <c r="AN13" s="98"/>
      <c r="AO13" s="98">
        <v>0.98606169740000005</v>
      </c>
      <c r="AP13" s="100">
        <v>77.009646301999993</v>
      </c>
      <c r="AQ13" s="98">
        <v>70.412982060000004</v>
      </c>
      <c r="AR13" s="98">
        <v>84.224321285000002</v>
      </c>
      <c r="AS13" s="98">
        <v>1.0008276075</v>
      </c>
      <c r="AT13" s="98">
        <v>0.91211969800000003</v>
      </c>
      <c r="AU13" s="98">
        <v>1.0981627763999999</v>
      </c>
      <c r="AV13" s="97" t="s">
        <v>28</v>
      </c>
      <c r="AW13" s="98" t="s">
        <v>28</v>
      </c>
      <c r="AX13" s="98" t="s">
        <v>28</v>
      </c>
      <c r="AY13" s="98" t="s">
        <v>28</v>
      </c>
      <c r="AZ13" s="105" t="s">
        <v>28</v>
      </c>
      <c r="BA13" s="98" t="s">
        <v>28</v>
      </c>
      <c r="BB13" s="98" t="s">
        <v>28</v>
      </c>
      <c r="BC13" s="98" t="s">
        <v>28</v>
      </c>
      <c r="BD13" s="98" t="s">
        <v>28</v>
      </c>
      <c r="BE13" s="98" t="s">
        <v>28</v>
      </c>
      <c r="BF13" s="97" t="s">
        <v>28</v>
      </c>
      <c r="BG13" s="98" t="s">
        <v>28</v>
      </c>
      <c r="BH13" s="98" t="s">
        <v>28</v>
      </c>
      <c r="BI13" s="98" t="s">
        <v>28</v>
      </c>
      <c r="BJ13" s="98" t="s">
        <v>28</v>
      </c>
      <c r="BK13" s="97" t="s">
        <v>28</v>
      </c>
      <c r="BL13" s="97" t="s">
        <v>28</v>
      </c>
      <c r="BM13" s="97" t="s">
        <v>28</v>
      </c>
      <c r="BN13" s="97" t="s">
        <v>28</v>
      </c>
      <c r="BO13" s="97" t="s">
        <v>28</v>
      </c>
      <c r="BP13" s="97" t="s">
        <v>28</v>
      </c>
      <c r="BQ13" s="97" t="s">
        <v>28</v>
      </c>
      <c r="BR13" s="98" t="s">
        <v>28</v>
      </c>
      <c r="BS13" s="98" t="s">
        <v>28</v>
      </c>
      <c r="BT13" s="98" t="s">
        <v>28</v>
      </c>
      <c r="BU13" s="98" t="s">
        <v>28</v>
      </c>
      <c r="BV13" s="109" t="s">
        <v>28</v>
      </c>
      <c r="BW13" s="110">
        <v>524</v>
      </c>
      <c r="BX13" s="110">
        <v>513</v>
      </c>
      <c r="BY13" s="110">
        <v>479</v>
      </c>
      <c r="BZ13" t="s">
        <v>28</v>
      </c>
      <c r="CA13" t="s">
        <v>28</v>
      </c>
      <c r="CB13" t="s">
        <v>28</v>
      </c>
      <c r="CC13" t="s">
        <v>28</v>
      </c>
    </row>
    <row r="14" spans="1:81" x14ac:dyDescent="0.3">
      <c r="A14" t="s">
        <v>41</v>
      </c>
      <c r="B14" s="97">
        <v>1082</v>
      </c>
      <c r="C14" s="97">
        <v>1286</v>
      </c>
      <c r="D14" s="111"/>
      <c r="E14" s="98"/>
      <c r="F14" s="98"/>
      <c r="G14" s="98">
        <v>0.92369450980000001</v>
      </c>
      <c r="H14" s="100">
        <v>84.136858476</v>
      </c>
      <c r="I14" s="98">
        <v>79.270026509000004</v>
      </c>
      <c r="J14" s="98">
        <v>89.302492580000006</v>
      </c>
      <c r="K14" s="98">
        <v>1.0031059809</v>
      </c>
      <c r="L14" s="98">
        <v>0.941427503</v>
      </c>
      <c r="M14" s="98">
        <v>1.0688253802000001</v>
      </c>
      <c r="N14" s="98" t="s">
        <v>422</v>
      </c>
      <c r="O14" s="98">
        <v>1.0225334818</v>
      </c>
      <c r="P14" s="98">
        <v>0.95430166370000002</v>
      </c>
      <c r="Q14" s="98">
        <v>1.0956438211999999</v>
      </c>
      <c r="R14" s="105">
        <v>0.52710865770000004</v>
      </c>
      <c r="S14" s="97">
        <v>997</v>
      </c>
      <c r="T14" s="97">
        <v>1182</v>
      </c>
      <c r="U14" s="111"/>
      <c r="V14" s="98"/>
      <c r="W14" s="98"/>
      <c r="X14" s="98">
        <v>0.32323686870000001</v>
      </c>
      <c r="Y14" s="100">
        <v>84.348561759999996</v>
      </c>
      <c r="Z14" s="98">
        <v>79.272007850999998</v>
      </c>
      <c r="AA14" s="98">
        <v>89.750216550000005</v>
      </c>
      <c r="AB14" s="98">
        <v>1.0337988323</v>
      </c>
      <c r="AC14" s="98">
        <v>0.96781708820000001</v>
      </c>
      <c r="AD14" s="98">
        <v>1.1042789373999999</v>
      </c>
      <c r="AE14" s="97" t="s">
        <v>45</v>
      </c>
      <c r="AF14" s="98">
        <v>0.97918992289999995</v>
      </c>
      <c r="AG14" s="98">
        <v>0.91193023070000001</v>
      </c>
      <c r="AH14" s="98">
        <v>1.0514103743000001</v>
      </c>
      <c r="AI14" s="105">
        <v>0.56245172269999999</v>
      </c>
      <c r="AJ14" s="97">
        <v>749</v>
      </c>
      <c r="AK14" s="97">
        <v>996</v>
      </c>
      <c r="AL14" s="111"/>
      <c r="AM14" s="98"/>
      <c r="AN14" s="98"/>
      <c r="AO14" s="98">
        <v>0.55226257320000005</v>
      </c>
      <c r="AP14" s="100">
        <v>75.200803213</v>
      </c>
      <c r="AQ14" s="98">
        <v>70.003580208000002</v>
      </c>
      <c r="AR14" s="98">
        <v>80.783879725999995</v>
      </c>
      <c r="AS14" s="98">
        <v>0.9773196421</v>
      </c>
      <c r="AT14" s="98">
        <v>0.90611244300000005</v>
      </c>
      <c r="AU14" s="98">
        <v>1.0541226866</v>
      </c>
      <c r="AV14" s="97" t="s">
        <v>234</v>
      </c>
      <c r="AW14" s="98">
        <v>1.0198394555000001</v>
      </c>
      <c r="AX14" s="98">
        <v>0.94042531789999995</v>
      </c>
      <c r="AY14" s="98">
        <v>1.1059597134000001</v>
      </c>
      <c r="AZ14" s="105">
        <v>0.63481776700000003</v>
      </c>
      <c r="BA14" s="98" t="s">
        <v>235</v>
      </c>
      <c r="BB14" s="98">
        <v>0.45988018149999998</v>
      </c>
      <c r="BC14" s="98">
        <v>1.1297819282999999</v>
      </c>
      <c r="BD14" s="98">
        <v>0.81743180029999996</v>
      </c>
      <c r="BE14" s="98">
        <v>1.5614846463000001</v>
      </c>
      <c r="BF14" s="97" t="s">
        <v>231</v>
      </c>
      <c r="BG14" s="98">
        <v>0.39194763760000001</v>
      </c>
      <c r="BH14" s="98">
        <v>0.87814896519999996</v>
      </c>
      <c r="BI14" s="98">
        <v>0.65218564700000003</v>
      </c>
      <c r="BJ14" s="98">
        <v>1.1824019873</v>
      </c>
      <c r="BK14" s="97" t="s">
        <v>28</v>
      </c>
      <c r="BL14" s="97" t="s">
        <v>28</v>
      </c>
      <c r="BM14" s="97" t="s">
        <v>28</v>
      </c>
      <c r="BN14" s="97" t="s">
        <v>28</v>
      </c>
      <c r="BO14" s="97" t="s">
        <v>28</v>
      </c>
      <c r="BP14" s="97" t="s">
        <v>28</v>
      </c>
      <c r="BQ14" s="97" t="s">
        <v>28</v>
      </c>
      <c r="BR14" s="98" t="s">
        <v>28</v>
      </c>
      <c r="BS14" s="98" t="s">
        <v>28</v>
      </c>
      <c r="BT14" s="98" t="s">
        <v>28</v>
      </c>
      <c r="BU14" s="98" t="s">
        <v>28</v>
      </c>
      <c r="BV14" s="109" t="s">
        <v>28</v>
      </c>
      <c r="BW14" s="110">
        <v>1082</v>
      </c>
      <c r="BX14" s="110">
        <v>997</v>
      </c>
      <c r="BY14" s="110">
        <v>749</v>
      </c>
      <c r="BZ14" t="s">
        <v>28</v>
      </c>
      <c r="CA14" t="s">
        <v>28</v>
      </c>
      <c r="CB14" t="s">
        <v>28</v>
      </c>
      <c r="CC14" t="s">
        <v>28</v>
      </c>
    </row>
    <row r="15" spans="1:81" x14ac:dyDescent="0.3">
      <c r="A15" t="s">
        <v>34</v>
      </c>
      <c r="B15" s="97">
        <v>1009</v>
      </c>
      <c r="C15" s="97">
        <v>1168</v>
      </c>
      <c r="D15" s="111"/>
      <c r="E15" s="98"/>
      <c r="F15" s="98"/>
      <c r="G15" s="98">
        <v>0.37713457960000002</v>
      </c>
      <c r="H15" s="100">
        <v>86.386986300999993</v>
      </c>
      <c r="I15" s="98">
        <v>81.217811686999994</v>
      </c>
      <c r="J15" s="98">
        <v>91.885157297000006</v>
      </c>
      <c r="K15" s="98">
        <v>1.0299327095999999</v>
      </c>
      <c r="L15" s="98">
        <v>0.96468062290000001</v>
      </c>
      <c r="M15" s="98">
        <v>1.0995985211999999</v>
      </c>
      <c r="N15" s="98" t="s">
        <v>28</v>
      </c>
      <c r="O15" s="98" t="s">
        <v>28</v>
      </c>
      <c r="P15" s="98" t="s">
        <v>28</v>
      </c>
      <c r="Q15" s="98" t="s">
        <v>28</v>
      </c>
      <c r="R15" s="98" t="s">
        <v>28</v>
      </c>
      <c r="S15" s="97">
        <v>924</v>
      </c>
      <c r="T15" s="97">
        <v>1106</v>
      </c>
      <c r="U15" s="111"/>
      <c r="V15" s="98"/>
      <c r="W15" s="98"/>
      <c r="X15" s="98">
        <v>0.49667662219999997</v>
      </c>
      <c r="Y15" s="100">
        <v>83.544303796999998</v>
      </c>
      <c r="Z15" s="98">
        <v>78.327518771000001</v>
      </c>
      <c r="AA15" s="98">
        <v>89.108538181</v>
      </c>
      <c r="AB15" s="98">
        <v>1.0239416288000001</v>
      </c>
      <c r="AC15" s="98">
        <v>0.95641668970000004</v>
      </c>
      <c r="AD15" s="98">
        <v>1.0962339642000001</v>
      </c>
      <c r="AE15" s="97" t="s">
        <v>28</v>
      </c>
      <c r="AF15" s="97" t="s">
        <v>28</v>
      </c>
      <c r="AG15" s="97" t="s">
        <v>28</v>
      </c>
      <c r="AH15" s="97" t="s">
        <v>28</v>
      </c>
      <c r="AI15" s="97" t="s">
        <v>28</v>
      </c>
      <c r="AJ15" s="97">
        <v>762</v>
      </c>
      <c r="AK15" s="97">
        <v>963</v>
      </c>
      <c r="AL15" s="111"/>
      <c r="AM15" s="98"/>
      <c r="AN15" s="98"/>
      <c r="AO15" s="98">
        <v>0.4653947618</v>
      </c>
      <c r="AP15" s="100">
        <v>79.127725857000001</v>
      </c>
      <c r="AQ15" s="98">
        <v>73.704313557999996</v>
      </c>
      <c r="AR15" s="98">
        <v>84.950211147000005</v>
      </c>
      <c r="AS15" s="98">
        <v>1.0283544511</v>
      </c>
      <c r="AT15" s="98">
        <v>0.95398253529999999</v>
      </c>
      <c r="AU15" s="98">
        <v>1.1085243575999999</v>
      </c>
      <c r="AV15" s="97" t="s">
        <v>28</v>
      </c>
      <c r="AW15" s="97" t="s">
        <v>28</v>
      </c>
      <c r="AX15" s="97" t="s">
        <v>28</v>
      </c>
      <c r="AY15" s="97" t="s">
        <v>28</v>
      </c>
      <c r="AZ15" s="97" t="s">
        <v>28</v>
      </c>
      <c r="BA15" s="97" t="s">
        <v>28</v>
      </c>
      <c r="BB15" s="97" t="s">
        <v>28</v>
      </c>
      <c r="BC15" s="97" t="s">
        <v>28</v>
      </c>
      <c r="BD15" s="97" t="s">
        <v>28</v>
      </c>
      <c r="BE15" s="97" t="s">
        <v>28</v>
      </c>
      <c r="BF15" s="97" t="s">
        <v>28</v>
      </c>
      <c r="BG15" s="97" t="s">
        <v>28</v>
      </c>
      <c r="BH15" s="97" t="s">
        <v>28</v>
      </c>
      <c r="BI15" s="97" t="s">
        <v>28</v>
      </c>
      <c r="BJ15" s="97" t="s">
        <v>28</v>
      </c>
      <c r="BK15" s="97" t="s">
        <v>28</v>
      </c>
      <c r="BL15" s="97" t="s">
        <v>28</v>
      </c>
      <c r="BM15" s="97" t="s">
        <v>28</v>
      </c>
      <c r="BN15" s="97" t="s">
        <v>28</v>
      </c>
      <c r="BO15" s="97" t="s">
        <v>28</v>
      </c>
      <c r="BP15" s="97" t="s">
        <v>28</v>
      </c>
      <c r="BQ15" s="97" t="s">
        <v>28</v>
      </c>
      <c r="BR15" s="98" t="s">
        <v>28</v>
      </c>
      <c r="BS15" s="98" t="s">
        <v>28</v>
      </c>
      <c r="BT15" s="98" t="s">
        <v>28</v>
      </c>
      <c r="BU15" s="98" t="s">
        <v>28</v>
      </c>
      <c r="BV15" s="109" t="s">
        <v>28</v>
      </c>
      <c r="BW15" s="110">
        <v>1009</v>
      </c>
      <c r="BX15" s="110">
        <v>924</v>
      </c>
      <c r="BY15" s="110">
        <v>762</v>
      </c>
      <c r="BZ15" t="s">
        <v>28</v>
      </c>
      <c r="CA15" t="s">
        <v>28</v>
      </c>
      <c r="CB15" t="s">
        <v>28</v>
      </c>
      <c r="CC15" t="s">
        <v>28</v>
      </c>
    </row>
    <row r="16" spans="1:81" x14ac:dyDescent="0.3">
      <c r="A16" t="s">
        <v>35</v>
      </c>
      <c r="B16" s="97">
        <v>897</v>
      </c>
      <c r="C16" s="97">
        <v>1034</v>
      </c>
      <c r="D16" s="111"/>
      <c r="E16" s="98"/>
      <c r="F16" s="98"/>
      <c r="G16" s="98">
        <v>0.33845901029999997</v>
      </c>
      <c r="H16" s="100">
        <v>86.750483559000003</v>
      </c>
      <c r="I16" s="98">
        <v>81.255190342000006</v>
      </c>
      <c r="J16" s="98">
        <v>92.617423774000002</v>
      </c>
      <c r="K16" s="98">
        <v>1.0342664377999999</v>
      </c>
      <c r="L16" s="98">
        <v>0.96532043109999999</v>
      </c>
      <c r="M16" s="98">
        <v>1.1081367697</v>
      </c>
      <c r="N16" s="98" t="s">
        <v>28</v>
      </c>
      <c r="O16" s="97" t="s">
        <v>28</v>
      </c>
      <c r="P16" s="97" t="s">
        <v>28</v>
      </c>
      <c r="Q16" s="97" t="s">
        <v>28</v>
      </c>
      <c r="R16" s="97" t="s">
        <v>28</v>
      </c>
      <c r="S16" s="97">
        <v>898</v>
      </c>
      <c r="T16" s="97">
        <v>1069</v>
      </c>
      <c r="U16" s="111"/>
      <c r="V16" s="98"/>
      <c r="W16" s="98"/>
      <c r="X16" s="98">
        <v>0.4084258764</v>
      </c>
      <c r="Y16" s="100">
        <v>84.003741814999998</v>
      </c>
      <c r="Z16" s="98">
        <v>78.685311429999999</v>
      </c>
      <c r="AA16" s="98">
        <v>89.681651005000006</v>
      </c>
      <c r="AB16" s="98">
        <v>1.0295726256</v>
      </c>
      <c r="AC16" s="98">
        <v>0.96083372820000001</v>
      </c>
      <c r="AD16" s="98">
        <v>1.1032291648000001</v>
      </c>
      <c r="AE16" s="97" t="s">
        <v>28</v>
      </c>
      <c r="AF16" s="97" t="s">
        <v>28</v>
      </c>
      <c r="AG16" s="97" t="s">
        <v>28</v>
      </c>
      <c r="AH16" s="97" t="s">
        <v>28</v>
      </c>
      <c r="AI16" s="97" t="s">
        <v>28</v>
      </c>
      <c r="AJ16" s="97">
        <v>699</v>
      </c>
      <c r="AK16" s="97">
        <v>878</v>
      </c>
      <c r="AL16" s="111"/>
      <c r="AM16" s="98"/>
      <c r="AN16" s="98"/>
      <c r="AO16" s="98">
        <v>0.39215583240000002</v>
      </c>
      <c r="AP16" s="100">
        <v>79.612756263999998</v>
      </c>
      <c r="AQ16" s="98">
        <v>73.924306776999998</v>
      </c>
      <c r="AR16" s="98">
        <v>85.738929944999995</v>
      </c>
      <c r="AS16" s="98">
        <v>1.0346579708000001</v>
      </c>
      <c r="AT16" s="98">
        <v>0.95698598420000003</v>
      </c>
      <c r="AU16" s="98">
        <v>1.1186340597</v>
      </c>
      <c r="AV16" s="97" t="s">
        <v>28</v>
      </c>
      <c r="AW16" s="97" t="s">
        <v>28</v>
      </c>
      <c r="AX16" s="97" t="s">
        <v>28</v>
      </c>
      <c r="AY16" s="97" t="s">
        <v>28</v>
      </c>
      <c r="AZ16" s="97" t="s">
        <v>28</v>
      </c>
      <c r="BA16" s="97" t="s">
        <v>28</v>
      </c>
      <c r="BB16" s="97" t="s">
        <v>28</v>
      </c>
      <c r="BC16" s="97" t="s">
        <v>28</v>
      </c>
      <c r="BD16" s="97" t="s">
        <v>28</v>
      </c>
      <c r="BE16" s="97" t="s">
        <v>28</v>
      </c>
      <c r="BF16" s="97" t="s">
        <v>28</v>
      </c>
      <c r="BG16" s="97" t="s">
        <v>28</v>
      </c>
      <c r="BH16" s="97" t="s">
        <v>28</v>
      </c>
      <c r="BI16" s="97" t="s">
        <v>28</v>
      </c>
      <c r="BJ16" s="97" t="s">
        <v>28</v>
      </c>
      <c r="BK16" s="97" t="s">
        <v>28</v>
      </c>
      <c r="BL16" s="97" t="s">
        <v>28</v>
      </c>
      <c r="BM16" s="97" t="s">
        <v>28</v>
      </c>
      <c r="BN16" s="97" t="s">
        <v>28</v>
      </c>
      <c r="BO16" s="97" t="s">
        <v>28</v>
      </c>
      <c r="BP16" s="97" t="s">
        <v>28</v>
      </c>
      <c r="BQ16" s="97" t="s">
        <v>28</v>
      </c>
      <c r="BR16" s="98" t="s">
        <v>28</v>
      </c>
      <c r="BS16" s="98" t="s">
        <v>28</v>
      </c>
      <c r="BT16" s="98" t="s">
        <v>28</v>
      </c>
      <c r="BU16" s="98" t="s">
        <v>28</v>
      </c>
      <c r="BV16" s="109" t="s">
        <v>28</v>
      </c>
      <c r="BW16" s="110">
        <v>897</v>
      </c>
      <c r="BX16" s="110">
        <v>898</v>
      </c>
      <c r="BY16" s="110">
        <v>699</v>
      </c>
      <c r="BZ16" t="s">
        <v>28</v>
      </c>
      <c r="CA16" t="s">
        <v>28</v>
      </c>
      <c r="CB16" t="s">
        <v>28</v>
      </c>
      <c r="CC16" t="s">
        <v>28</v>
      </c>
    </row>
    <row r="17" spans="1:81" x14ac:dyDescent="0.3">
      <c r="A17" t="s">
        <v>36</v>
      </c>
      <c r="B17" s="97">
        <v>809</v>
      </c>
      <c r="C17" s="97">
        <v>932</v>
      </c>
      <c r="D17" s="111"/>
      <c r="E17" s="98"/>
      <c r="F17" s="98"/>
      <c r="G17" s="98">
        <v>0.35246148960000001</v>
      </c>
      <c r="H17" s="100">
        <v>86.802575106999996</v>
      </c>
      <c r="I17" s="98">
        <v>81.022559181999995</v>
      </c>
      <c r="J17" s="98">
        <v>92.994927849000007</v>
      </c>
      <c r="K17" s="98">
        <v>1.0348874895</v>
      </c>
      <c r="L17" s="98">
        <v>0.96272030939999997</v>
      </c>
      <c r="M17" s="98">
        <v>1.1124644463</v>
      </c>
      <c r="N17" s="98" t="s">
        <v>28</v>
      </c>
      <c r="O17" s="97" t="s">
        <v>28</v>
      </c>
      <c r="P17" s="97" t="s">
        <v>28</v>
      </c>
      <c r="Q17" s="97" t="s">
        <v>28</v>
      </c>
      <c r="R17" s="97" t="s">
        <v>28</v>
      </c>
      <c r="S17" s="97">
        <v>834</v>
      </c>
      <c r="T17" s="97">
        <v>1004</v>
      </c>
      <c r="U17" s="111"/>
      <c r="V17" s="98"/>
      <c r="W17" s="98"/>
      <c r="X17" s="98">
        <v>0.62258151289999997</v>
      </c>
      <c r="Y17" s="100">
        <v>83.067729084000007</v>
      </c>
      <c r="Z17" s="98">
        <v>77.617140523000003</v>
      </c>
      <c r="AA17" s="98">
        <v>88.901079949999996</v>
      </c>
      <c r="AB17" s="98">
        <v>1.0181005998999999</v>
      </c>
      <c r="AC17" s="98">
        <v>0.94791078090000003</v>
      </c>
      <c r="AD17" s="98">
        <v>1.0934877547999999</v>
      </c>
      <c r="AE17" s="97" t="s">
        <v>28</v>
      </c>
      <c r="AF17" s="97" t="s">
        <v>28</v>
      </c>
      <c r="AG17" s="97" t="s">
        <v>28</v>
      </c>
      <c r="AH17" s="97" t="s">
        <v>28</v>
      </c>
      <c r="AI17" s="97" t="s">
        <v>28</v>
      </c>
      <c r="AJ17" s="97">
        <v>645</v>
      </c>
      <c r="AK17" s="97">
        <v>831</v>
      </c>
      <c r="AL17" s="111"/>
      <c r="AM17" s="98"/>
      <c r="AN17" s="98"/>
      <c r="AO17" s="98">
        <v>0.83336776909999999</v>
      </c>
      <c r="AP17" s="100">
        <v>77.617328520000001</v>
      </c>
      <c r="AQ17" s="98">
        <v>71.852628959</v>
      </c>
      <c r="AR17" s="98">
        <v>83.844526969</v>
      </c>
      <c r="AS17" s="98">
        <v>1.0087251263999999</v>
      </c>
      <c r="AT17" s="98">
        <v>0.9303034671</v>
      </c>
      <c r="AU17" s="98">
        <v>1.0937574852</v>
      </c>
      <c r="AV17" s="97" t="s">
        <v>28</v>
      </c>
      <c r="AW17" s="97" t="s">
        <v>28</v>
      </c>
      <c r="AX17" s="97" t="s">
        <v>28</v>
      </c>
      <c r="AY17" s="97" t="s">
        <v>28</v>
      </c>
      <c r="AZ17" s="97" t="s">
        <v>28</v>
      </c>
      <c r="BA17" s="97" t="s">
        <v>28</v>
      </c>
      <c r="BB17" s="97" t="s">
        <v>28</v>
      </c>
      <c r="BC17" s="97" t="s">
        <v>28</v>
      </c>
      <c r="BD17" s="97" t="s">
        <v>28</v>
      </c>
      <c r="BE17" s="97" t="s">
        <v>28</v>
      </c>
      <c r="BF17" s="97" t="s">
        <v>28</v>
      </c>
      <c r="BG17" s="97" t="s">
        <v>28</v>
      </c>
      <c r="BH17" s="97" t="s">
        <v>28</v>
      </c>
      <c r="BI17" s="97" t="s">
        <v>28</v>
      </c>
      <c r="BJ17" s="97" t="s">
        <v>28</v>
      </c>
      <c r="BK17" s="97" t="s">
        <v>28</v>
      </c>
      <c r="BL17" s="97" t="s">
        <v>28</v>
      </c>
      <c r="BM17" s="97" t="s">
        <v>28</v>
      </c>
      <c r="BN17" s="97" t="s">
        <v>28</v>
      </c>
      <c r="BO17" s="97" t="s">
        <v>28</v>
      </c>
      <c r="BP17" s="97" t="s">
        <v>28</v>
      </c>
      <c r="BQ17" s="97" t="s">
        <v>28</v>
      </c>
      <c r="BR17" s="98" t="s">
        <v>28</v>
      </c>
      <c r="BS17" s="98" t="s">
        <v>28</v>
      </c>
      <c r="BT17" s="98" t="s">
        <v>28</v>
      </c>
      <c r="BU17" s="98" t="s">
        <v>28</v>
      </c>
      <c r="BV17" s="109" t="s">
        <v>28</v>
      </c>
      <c r="BW17" s="110">
        <v>809</v>
      </c>
      <c r="BX17" s="110">
        <v>834</v>
      </c>
      <c r="BY17" s="110">
        <v>645</v>
      </c>
      <c r="BZ17" t="s">
        <v>28</v>
      </c>
      <c r="CA17" t="s">
        <v>28</v>
      </c>
      <c r="CB17" t="s">
        <v>28</v>
      </c>
      <c r="CC17" t="s">
        <v>28</v>
      </c>
    </row>
    <row r="18" spans="1:81" x14ac:dyDescent="0.3">
      <c r="A18" t="s">
        <v>42</v>
      </c>
      <c r="B18" s="97">
        <v>762</v>
      </c>
      <c r="C18" s="97">
        <v>878</v>
      </c>
      <c r="D18" s="111"/>
      <c r="E18" s="98"/>
      <c r="F18" s="98"/>
      <c r="G18" s="98">
        <v>0.36789193730000003</v>
      </c>
      <c r="H18" s="100">
        <v>86.788154896999998</v>
      </c>
      <c r="I18" s="98">
        <v>80.839696989000004</v>
      </c>
      <c r="J18" s="98">
        <v>93.174320426999998</v>
      </c>
      <c r="K18" s="98">
        <v>1.0347155672999999</v>
      </c>
      <c r="L18" s="98">
        <v>0.96063885819999995</v>
      </c>
      <c r="M18" s="98">
        <v>1.1145044738000001</v>
      </c>
      <c r="N18" s="98" t="s">
        <v>28</v>
      </c>
      <c r="O18" s="97" t="s">
        <v>28</v>
      </c>
      <c r="P18" s="97" t="s">
        <v>28</v>
      </c>
      <c r="Q18" s="97" t="s">
        <v>28</v>
      </c>
      <c r="R18" s="97" t="s">
        <v>28</v>
      </c>
      <c r="S18" s="97">
        <v>718</v>
      </c>
      <c r="T18" s="97">
        <v>876</v>
      </c>
      <c r="U18" s="111"/>
      <c r="V18" s="98"/>
      <c r="W18" s="98"/>
      <c r="X18" s="98">
        <v>0.90703219180000005</v>
      </c>
      <c r="Y18" s="100">
        <v>81.963470319999999</v>
      </c>
      <c r="Z18" s="98">
        <v>76.182247098999994</v>
      </c>
      <c r="AA18" s="98">
        <v>88.183411788000001</v>
      </c>
      <c r="AB18" s="98">
        <v>1.0045665051999999</v>
      </c>
      <c r="AC18" s="98">
        <v>0.93061554369999999</v>
      </c>
      <c r="AD18" s="98">
        <v>1.084393948</v>
      </c>
      <c r="AE18" s="97" t="s">
        <v>28</v>
      </c>
      <c r="AF18" s="97" t="s">
        <v>28</v>
      </c>
      <c r="AG18" s="97" t="s">
        <v>28</v>
      </c>
      <c r="AH18" s="97" t="s">
        <v>28</v>
      </c>
      <c r="AI18" s="97" t="s">
        <v>28</v>
      </c>
      <c r="AJ18" s="97">
        <v>556</v>
      </c>
      <c r="AK18" s="97">
        <v>711</v>
      </c>
      <c r="AL18" s="111"/>
      <c r="AM18" s="98"/>
      <c r="AN18" s="98"/>
      <c r="AO18" s="98">
        <v>0.71458322159999998</v>
      </c>
      <c r="AP18" s="100">
        <v>78.199718705999999</v>
      </c>
      <c r="AQ18" s="98">
        <v>71.962493718999994</v>
      </c>
      <c r="AR18" s="98">
        <v>84.977544408</v>
      </c>
      <c r="AS18" s="98">
        <v>1.0162939467000001</v>
      </c>
      <c r="AT18" s="98">
        <v>0.93196602549999996</v>
      </c>
      <c r="AU18" s="98">
        <v>1.1082521873</v>
      </c>
      <c r="AV18" s="97" t="s">
        <v>28</v>
      </c>
      <c r="AW18" s="97" t="s">
        <v>28</v>
      </c>
      <c r="AX18" s="97" t="s">
        <v>28</v>
      </c>
      <c r="AY18" s="97" t="s">
        <v>28</v>
      </c>
      <c r="AZ18" s="97" t="s">
        <v>28</v>
      </c>
      <c r="BA18" s="97" t="s">
        <v>28</v>
      </c>
      <c r="BB18" s="97" t="s">
        <v>28</v>
      </c>
      <c r="BC18" s="97" t="s">
        <v>28</v>
      </c>
      <c r="BD18" s="97" t="s">
        <v>28</v>
      </c>
      <c r="BE18" s="97" t="s">
        <v>28</v>
      </c>
      <c r="BF18" s="97" t="s">
        <v>28</v>
      </c>
      <c r="BG18" s="97" t="s">
        <v>28</v>
      </c>
      <c r="BH18" s="97" t="s">
        <v>28</v>
      </c>
      <c r="BI18" s="97" t="s">
        <v>28</v>
      </c>
      <c r="BJ18" s="97" t="s">
        <v>28</v>
      </c>
      <c r="BK18" s="97" t="s">
        <v>28</v>
      </c>
      <c r="BL18" s="97" t="s">
        <v>28</v>
      </c>
      <c r="BM18" s="97" t="s">
        <v>28</v>
      </c>
      <c r="BN18" s="97" t="s">
        <v>28</v>
      </c>
      <c r="BO18" s="97" t="s">
        <v>28</v>
      </c>
      <c r="BP18" s="97" t="s">
        <v>28</v>
      </c>
      <c r="BQ18" s="97" t="s">
        <v>28</v>
      </c>
      <c r="BR18" s="98" t="s">
        <v>28</v>
      </c>
      <c r="BS18" s="98" t="s">
        <v>28</v>
      </c>
      <c r="BT18" s="98" t="s">
        <v>28</v>
      </c>
      <c r="BU18" s="98" t="s">
        <v>28</v>
      </c>
      <c r="BV18" s="109" t="s">
        <v>28</v>
      </c>
      <c r="BW18" s="110">
        <v>762</v>
      </c>
      <c r="BX18" s="110">
        <v>718</v>
      </c>
      <c r="BY18" s="110">
        <v>556</v>
      </c>
      <c r="BZ18" t="s">
        <v>28</v>
      </c>
      <c r="CA18" t="s">
        <v>28</v>
      </c>
      <c r="CB18" t="s">
        <v>28</v>
      </c>
      <c r="CC18" t="s">
        <v>28</v>
      </c>
    </row>
    <row r="19" spans="1:81" x14ac:dyDescent="0.3">
      <c r="A19" t="s">
        <v>43</v>
      </c>
      <c r="B19" s="97">
        <v>8058</v>
      </c>
      <c r="C19" s="97">
        <v>9607</v>
      </c>
      <c r="D19" s="111"/>
      <c r="E19" s="98"/>
      <c r="F19" s="98"/>
      <c r="G19" s="98" t="s">
        <v>28</v>
      </c>
      <c r="H19" s="100">
        <v>83.876340169000002</v>
      </c>
      <c r="I19" s="98">
        <v>82.064827593999993</v>
      </c>
      <c r="J19" s="98">
        <v>85.727840370999999</v>
      </c>
      <c r="K19" s="98" t="s">
        <v>28</v>
      </c>
      <c r="L19" s="98" t="s">
        <v>28</v>
      </c>
      <c r="M19" s="98" t="s">
        <v>28</v>
      </c>
      <c r="N19" s="98" t="s">
        <v>28</v>
      </c>
      <c r="O19" s="97" t="s">
        <v>28</v>
      </c>
      <c r="P19" s="97" t="s">
        <v>28</v>
      </c>
      <c r="Q19" s="97" t="s">
        <v>28</v>
      </c>
      <c r="R19" s="97" t="s">
        <v>28</v>
      </c>
      <c r="S19" s="97">
        <v>7734</v>
      </c>
      <c r="T19" s="97">
        <v>9479</v>
      </c>
      <c r="U19" s="111"/>
      <c r="V19" s="98"/>
      <c r="W19" s="98"/>
      <c r="X19" s="98" t="s">
        <v>28</v>
      </c>
      <c r="Y19" s="100">
        <v>81.590885114000002</v>
      </c>
      <c r="Z19" s="98">
        <v>79.792605828999996</v>
      </c>
      <c r="AA19" s="98">
        <v>83.429692068999998</v>
      </c>
      <c r="AB19" s="98" t="s">
        <v>28</v>
      </c>
      <c r="AC19" s="98" t="s">
        <v>28</v>
      </c>
      <c r="AD19" s="98" t="s">
        <v>28</v>
      </c>
      <c r="AE19" s="97" t="s">
        <v>28</v>
      </c>
      <c r="AF19" s="97" t="s">
        <v>28</v>
      </c>
      <c r="AG19" s="97" t="s">
        <v>28</v>
      </c>
      <c r="AH19" s="97" t="s">
        <v>28</v>
      </c>
      <c r="AI19" s="97" t="s">
        <v>28</v>
      </c>
      <c r="AJ19" s="97">
        <v>6465</v>
      </c>
      <c r="AK19" s="97">
        <v>8402</v>
      </c>
      <c r="AL19" s="111"/>
      <c r="AM19" s="98"/>
      <c r="AN19" s="98"/>
      <c r="AO19" s="98" t="s">
        <v>28</v>
      </c>
      <c r="AP19" s="100">
        <v>76.945965246</v>
      </c>
      <c r="AQ19" s="98">
        <v>75.093000176000004</v>
      </c>
      <c r="AR19" s="98">
        <v>78.844653347000005</v>
      </c>
      <c r="AS19" s="98" t="s">
        <v>28</v>
      </c>
      <c r="AT19" s="98" t="s">
        <v>28</v>
      </c>
      <c r="AU19" s="98" t="s">
        <v>28</v>
      </c>
      <c r="AV19" s="97" t="s">
        <v>28</v>
      </c>
      <c r="AW19" s="97" t="s">
        <v>28</v>
      </c>
      <c r="AX19" s="97" t="s">
        <v>28</v>
      </c>
      <c r="AY19" s="97" t="s">
        <v>28</v>
      </c>
      <c r="AZ19" s="97" t="s">
        <v>28</v>
      </c>
      <c r="BA19" s="97" t="s">
        <v>28</v>
      </c>
      <c r="BB19" s="97" t="s">
        <v>28</v>
      </c>
      <c r="BC19" s="97" t="s">
        <v>28</v>
      </c>
      <c r="BD19" s="97" t="s">
        <v>28</v>
      </c>
      <c r="BE19" s="97" t="s">
        <v>28</v>
      </c>
      <c r="BF19" s="97" t="s">
        <v>28</v>
      </c>
      <c r="BG19" s="97" t="s">
        <v>28</v>
      </c>
      <c r="BH19" s="97" t="s">
        <v>28</v>
      </c>
      <c r="BI19" s="97" t="s">
        <v>28</v>
      </c>
      <c r="BJ19" s="97" t="s">
        <v>28</v>
      </c>
      <c r="BK19" s="97" t="s">
        <v>28</v>
      </c>
      <c r="BL19" s="97" t="s">
        <v>28</v>
      </c>
      <c r="BM19" s="97" t="s">
        <v>28</v>
      </c>
      <c r="BN19" s="97" t="s">
        <v>28</v>
      </c>
      <c r="BO19" s="97" t="s">
        <v>28</v>
      </c>
      <c r="BP19" s="97" t="s">
        <v>28</v>
      </c>
      <c r="BQ19" s="97" t="s">
        <v>28</v>
      </c>
      <c r="BR19" s="98" t="s">
        <v>28</v>
      </c>
      <c r="BS19" s="98" t="s">
        <v>28</v>
      </c>
      <c r="BT19" s="98" t="s">
        <v>28</v>
      </c>
      <c r="BU19" s="98" t="s">
        <v>28</v>
      </c>
      <c r="BV19" s="109" t="s">
        <v>28</v>
      </c>
      <c r="BW19" s="110">
        <v>8058</v>
      </c>
      <c r="BX19" s="110">
        <v>7734</v>
      </c>
      <c r="BY19" s="110">
        <v>6465</v>
      </c>
      <c r="BZ19" t="s">
        <v>28</v>
      </c>
      <c r="CA19" t="s">
        <v>28</v>
      </c>
      <c r="CB19" t="s">
        <v>28</v>
      </c>
      <c r="CC19" t="s">
        <v>28</v>
      </c>
    </row>
    <row r="20" spans="1:81" x14ac:dyDescent="0.3">
      <c r="BN20" s="6"/>
      <c r="BO20" s="6"/>
      <c r="BP20" s="6"/>
      <c r="BQ20" s="6"/>
      <c r="BR20" s="11"/>
      <c r="BS20" s="11"/>
      <c r="BT20" s="11"/>
      <c r="BU20" s="11"/>
    </row>
    <row r="21" spans="1:81" x14ac:dyDescent="0.3">
      <c r="BN21" s="6"/>
      <c r="BO21" s="6"/>
      <c r="BP21" s="6"/>
      <c r="BQ21" s="6"/>
      <c r="BR21" s="11"/>
      <c r="BS21" s="11"/>
      <c r="BT21" s="11"/>
      <c r="BU21" s="11"/>
    </row>
    <row r="22" spans="1:81" x14ac:dyDescent="0.3">
      <c r="BN22" s="6"/>
      <c r="BO22" s="6"/>
      <c r="BP22" s="6"/>
      <c r="BQ22" s="6"/>
      <c r="BR22" s="11"/>
      <c r="BS22" s="11"/>
      <c r="BT22" s="11"/>
      <c r="BU22" s="11"/>
    </row>
    <row r="23" spans="1:81" x14ac:dyDescent="0.3">
      <c r="BN23" s="6"/>
      <c r="BO23" s="6"/>
      <c r="BP23" s="6"/>
      <c r="BQ23" s="6"/>
      <c r="BR23" s="11"/>
      <c r="BS23" s="11"/>
      <c r="BT23" s="11"/>
      <c r="BU23" s="11"/>
    </row>
    <row r="24" spans="1:81" x14ac:dyDescent="0.3">
      <c r="BN24" s="6"/>
      <c r="BO24" s="6"/>
      <c r="BP24" s="6"/>
      <c r="BQ24" s="6"/>
      <c r="BR24" s="11"/>
      <c r="BS24" s="11"/>
      <c r="BT24" s="11"/>
      <c r="BU24" s="11"/>
    </row>
    <row r="25" spans="1:81" x14ac:dyDescent="0.3">
      <c r="BN25" s="6"/>
      <c r="BO25" s="6"/>
      <c r="BP25" s="6"/>
      <c r="BQ25" s="6"/>
      <c r="BR25" s="11"/>
      <c r="BS25" s="11"/>
      <c r="BT25" s="11"/>
      <c r="BU25" s="11"/>
    </row>
    <row r="26" spans="1:81" x14ac:dyDescent="0.3">
      <c r="X26" s="4"/>
      <c r="AO26" s="4"/>
      <c r="BN26" s="6"/>
      <c r="BO26" s="6"/>
      <c r="BP26" s="6"/>
      <c r="BQ26" s="6"/>
      <c r="BR26" s="11"/>
      <c r="BS26" s="11"/>
      <c r="BT26" s="11"/>
      <c r="BU26" s="11"/>
    </row>
    <row r="27" spans="1:81" x14ac:dyDescent="0.3">
      <c r="R27" s="4"/>
      <c r="X27" s="4"/>
      <c r="AI27" s="4"/>
      <c r="AO27" s="4"/>
      <c r="AZ27" s="4"/>
      <c r="BN27" s="6"/>
      <c r="BO27" s="6"/>
      <c r="BP27" s="6"/>
      <c r="BQ27" s="6"/>
      <c r="BR27" s="11"/>
      <c r="BS27" s="11"/>
      <c r="BT27" s="11"/>
      <c r="BU27" s="11"/>
    </row>
    <row r="28" spans="1:81" x14ac:dyDescent="0.3">
      <c r="X28" s="4"/>
      <c r="AO28" s="4"/>
      <c r="BN28" s="6"/>
      <c r="BO28" s="6"/>
      <c r="BP28" s="6"/>
      <c r="BQ28" s="6"/>
      <c r="BR28" s="11"/>
      <c r="BS28" s="11"/>
      <c r="BT28" s="11"/>
      <c r="BU28" s="11"/>
    </row>
    <row r="29" spans="1:81" x14ac:dyDescent="0.3">
      <c r="BN29" s="6"/>
      <c r="BO29" s="6"/>
      <c r="BP29" s="6"/>
      <c r="BQ29" s="6"/>
      <c r="BR29" s="11"/>
      <c r="BS29" s="11"/>
      <c r="BT29" s="11"/>
      <c r="BU29" s="11"/>
    </row>
    <row r="30" spans="1:81" x14ac:dyDescent="0.3">
      <c r="BN30" s="6"/>
      <c r="BO30" s="6"/>
      <c r="BP30" s="6"/>
      <c r="BQ30" s="6"/>
      <c r="BR30" s="11"/>
      <c r="BS30" s="11"/>
      <c r="BT30" s="11"/>
      <c r="BU30" s="11"/>
    </row>
    <row r="31" spans="1:81" x14ac:dyDescent="0.3">
      <c r="BN31" s="6"/>
      <c r="BO31" s="6"/>
      <c r="BP31" s="6"/>
      <c r="BQ31" s="6"/>
      <c r="BR31" s="11"/>
      <c r="BS31" s="11"/>
      <c r="BT31" s="11"/>
      <c r="BU31" s="11"/>
    </row>
    <row r="32" spans="1:81"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445</v>
      </c>
      <c r="B1" s="55"/>
      <c r="C1" s="55"/>
      <c r="D1" s="55"/>
      <c r="E1" s="55"/>
      <c r="F1" s="55"/>
      <c r="G1" s="55"/>
      <c r="H1" s="55"/>
      <c r="I1" s="55"/>
    </row>
    <row r="2" spans="1:13" s="56" customFormat="1" ht="18.899999999999999" customHeight="1" x14ac:dyDescent="0.3">
      <c r="A2" s="1" t="s">
        <v>433</v>
      </c>
      <c r="B2" s="57"/>
      <c r="C2" s="57"/>
      <c r="D2" s="57"/>
      <c r="E2" s="57"/>
      <c r="F2" s="57"/>
      <c r="G2" s="57"/>
      <c r="H2" s="55"/>
      <c r="I2" s="55"/>
    </row>
    <row r="3" spans="1:13" s="59" customFormat="1" ht="54" customHeight="1" x14ac:dyDescent="0.3">
      <c r="A3" s="113" t="s">
        <v>436</v>
      </c>
      <c r="B3" s="58" t="s">
        <v>415</v>
      </c>
      <c r="C3" s="58" t="s">
        <v>426</v>
      </c>
      <c r="D3" s="58" t="s">
        <v>416</v>
      </c>
      <c r="E3" s="58" t="s">
        <v>427</v>
      </c>
      <c r="F3" s="58" t="s">
        <v>417</v>
      </c>
      <c r="G3" s="58" t="s">
        <v>428</v>
      </c>
      <c r="L3" s="60"/>
      <c r="M3" s="60"/>
    </row>
    <row r="4" spans="1:13" s="56" customFormat="1" ht="18.899999999999999" customHeight="1" x14ac:dyDescent="0.3">
      <c r="A4" s="75" t="s">
        <v>274</v>
      </c>
      <c r="B4" s="62">
        <v>340</v>
      </c>
      <c r="C4" s="63">
        <v>86.956521738999996</v>
      </c>
      <c r="D4" s="62">
        <v>378</v>
      </c>
      <c r="E4" s="63">
        <v>82.713347920999993</v>
      </c>
      <c r="F4" s="62">
        <v>311</v>
      </c>
      <c r="G4" s="63">
        <v>78.934010151999999</v>
      </c>
    </row>
    <row r="5" spans="1:13" s="56" customFormat="1" ht="18.899999999999999" customHeight="1" x14ac:dyDescent="0.3">
      <c r="A5" s="75" t="s">
        <v>275</v>
      </c>
      <c r="B5" s="62">
        <v>239</v>
      </c>
      <c r="C5" s="63">
        <v>88.518518518999997</v>
      </c>
      <c r="D5" s="62">
        <v>228</v>
      </c>
      <c r="E5" s="63">
        <v>85.393258427000006</v>
      </c>
      <c r="F5" s="62">
        <v>157</v>
      </c>
      <c r="G5" s="63">
        <v>74.761904762</v>
      </c>
    </row>
    <row r="6" spans="1:13" s="56" customFormat="1" ht="18.899999999999999" customHeight="1" x14ac:dyDescent="0.3">
      <c r="A6" s="75" t="s">
        <v>276</v>
      </c>
      <c r="B6" s="62">
        <v>326</v>
      </c>
      <c r="C6" s="63">
        <v>89.071038251000004</v>
      </c>
      <c r="D6" s="62">
        <v>280</v>
      </c>
      <c r="E6" s="63">
        <v>80.924855491000002</v>
      </c>
      <c r="F6" s="62">
        <v>229</v>
      </c>
      <c r="G6" s="63">
        <v>76.845637584000002</v>
      </c>
    </row>
    <row r="7" spans="1:13" s="56" customFormat="1" ht="18.899999999999999" customHeight="1" x14ac:dyDescent="0.3">
      <c r="A7" s="75" t="s">
        <v>277</v>
      </c>
      <c r="B7" s="62">
        <v>383</v>
      </c>
      <c r="C7" s="63">
        <v>85.491071429000002</v>
      </c>
      <c r="D7" s="62">
        <v>374</v>
      </c>
      <c r="E7" s="63">
        <v>84.424379232999996</v>
      </c>
      <c r="F7" s="62">
        <v>281</v>
      </c>
      <c r="G7" s="63">
        <v>74.535809018999998</v>
      </c>
    </row>
    <row r="8" spans="1:13" s="56" customFormat="1" ht="18.899999999999999" customHeight="1" x14ac:dyDescent="0.3">
      <c r="A8" s="75" t="s">
        <v>278</v>
      </c>
      <c r="B8" s="62" t="s">
        <v>410</v>
      </c>
      <c r="C8" s="63" t="s">
        <v>410</v>
      </c>
      <c r="D8" s="62" t="s">
        <v>410</v>
      </c>
      <c r="E8" s="63" t="s">
        <v>410</v>
      </c>
      <c r="F8" s="62" t="s">
        <v>410</v>
      </c>
      <c r="G8" s="63" t="s">
        <v>410</v>
      </c>
    </row>
    <row r="9" spans="1:13" s="56" customFormat="1" ht="18.899999999999999" customHeight="1" x14ac:dyDescent="0.3">
      <c r="A9" s="75" t="s">
        <v>279</v>
      </c>
      <c r="B9" s="62">
        <v>486</v>
      </c>
      <c r="C9" s="63">
        <v>85.413005272000007</v>
      </c>
      <c r="D9" s="62">
        <v>489</v>
      </c>
      <c r="E9" s="63">
        <v>84.455958549000002</v>
      </c>
      <c r="F9" s="62">
        <v>361</v>
      </c>
      <c r="G9" s="63">
        <v>78.993435449000003</v>
      </c>
    </row>
    <row r="10" spans="1:13" s="56" customFormat="1" ht="18.899999999999999" customHeight="1" x14ac:dyDescent="0.3">
      <c r="A10" s="75" t="s">
        <v>280</v>
      </c>
      <c r="B10" s="62">
        <v>347</v>
      </c>
      <c r="C10" s="63">
        <v>87.185929647999998</v>
      </c>
      <c r="D10" s="62">
        <v>265</v>
      </c>
      <c r="E10" s="63">
        <v>77.941176471000006</v>
      </c>
      <c r="F10" s="62">
        <v>245</v>
      </c>
      <c r="G10" s="63">
        <v>75.153374232999994</v>
      </c>
    </row>
    <row r="11" spans="1:13" s="56" customFormat="1" ht="18.899999999999999" customHeight="1" x14ac:dyDescent="0.3">
      <c r="A11" s="75" t="s">
        <v>281</v>
      </c>
      <c r="B11" s="62">
        <v>689</v>
      </c>
      <c r="C11" s="63">
        <v>82.121573302000002</v>
      </c>
      <c r="D11" s="62">
        <v>644</v>
      </c>
      <c r="E11" s="63">
        <v>83.096774194000005</v>
      </c>
      <c r="F11" s="62">
        <v>505</v>
      </c>
      <c r="G11" s="63">
        <v>82.651391161999996</v>
      </c>
    </row>
    <row r="12" spans="1:13" s="56" customFormat="1" ht="18.899999999999999" customHeight="1" x14ac:dyDescent="0.3">
      <c r="A12" s="75" t="s">
        <v>282</v>
      </c>
      <c r="B12" s="62">
        <v>213</v>
      </c>
      <c r="C12" s="63">
        <v>90.638297871999995</v>
      </c>
      <c r="D12" s="62">
        <v>169</v>
      </c>
      <c r="E12" s="63">
        <v>85.786802030000004</v>
      </c>
      <c r="F12" s="62">
        <v>150</v>
      </c>
      <c r="G12" s="63">
        <v>82.872928177000006</v>
      </c>
    </row>
    <row r="13" spans="1:13" s="56" customFormat="1" ht="18.899999999999999" customHeight="1" x14ac:dyDescent="0.3">
      <c r="A13" s="75" t="s">
        <v>283</v>
      </c>
      <c r="B13" s="62">
        <v>471</v>
      </c>
      <c r="C13" s="63">
        <v>86.900369003999998</v>
      </c>
      <c r="D13" s="62">
        <v>439</v>
      </c>
      <c r="E13" s="63">
        <v>85.077519379999998</v>
      </c>
      <c r="F13" s="62">
        <v>350</v>
      </c>
      <c r="G13" s="63">
        <v>79.185520362000005</v>
      </c>
    </row>
    <row r="14" spans="1:13" s="56" customFormat="1" ht="18.899999999999999" customHeight="1" x14ac:dyDescent="0.3">
      <c r="A14" s="75" t="s">
        <v>284</v>
      </c>
      <c r="B14" s="62">
        <v>367</v>
      </c>
      <c r="C14" s="63">
        <v>79.956427015000003</v>
      </c>
      <c r="D14" s="62">
        <v>351</v>
      </c>
      <c r="E14" s="63">
        <v>82.783018867999999</v>
      </c>
      <c r="F14" s="62">
        <v>257</v>
      </c>
      <c r="G14" s="63">
        <v>76.035502958999999</v>
      </c>
    </row>
    <row r="15" spans="1:13" s="56" customFormat="1" ht="18.899999999999999" customHeight="1" x14ac:dyDescent="0.3">
      <c r="A15" s="75" t="s">
        <v>285</v>
      </c>
      <c r="B15" s="62">
        <v>298</v>
      </c>
      <c r="C15" s="63">
        <v>85.386819484</v>
      </c>
      <c r="D15" s="62">
        <v>309</v>
      </c>
      <c r="E15" s="63">
        <v>88.285714286000001</v>
      </c>
      <c r="F15" s="62">
        <v>185</v>
      </c>
      <c r="G15" s="63">
        <v>74</v>
      </c>
    </row>
    <row r="16" spans="1:13" s="56" customFormat="1" ht="18.899999999999999" customHeight="1" x14ac:dyDescent="0.3">
      <c r="A16" s="75" t="s">
        <v>286</v>
      </c>
      <c r="B16" s="62">
        <v>4376</v>
      </c>
      <c r="C16" s="63">
        <v>85.46875</v>
      </c>
      <c r="D16" s="62">
        <v>4159</v>
      </c>
      <c r="E16" s="63">
        <v>83.296615260999999</v>
      </c>
      <c r="F16" s="62">
        <v>3217</v>
      </c>
      <c r="G16" s="63">
        <v>77.893462470000003</v>
      </c>
    </row>
    <row r="17" spans="1:7" s="56" customFormat="1" ht="18.899999999999999" customHeight="1" x14ac:dyDescent="0.3">
      <c r="A17" s="75" t="s">
        <v>287</v>
      </c>
      <c r="B17" s="62" t="s">
        <v>410</v>
      </c>
      <c r="C17" s="63" t="s">
        <v>410</v>
      </c>
      <c r="D17" s="62" t="s">
        <v>410</v>
      </c>
      <c r="E17" s="63" t="s">
        <v>410</v>
      </c>
      <c r="F17" s="62" t="s">
        <v>410</v>
      </c>
      <c r="G17" s="63" t="s">
        <v>410</v>
      </c>
    </row>
    <row r="18" spans="1:7" s="56" customFormat="1" ht="18.899999999999999" customHeight="1" x14ac:dyDescent="0.3">
      <c r="A18" s="77" t="s">
        <v>167</v>
      </c>
      <c r="B18" s="78">
        <v>4359</v>
      </c>
      <c r="C18" s="79">
        <v>85.554465162</v>
      </c>
      <c r="D18" s="78">
        <v>4144</v>
      </c>
      <c r="E18" s="79">
        <v>83.363508347999996</v>
      </c>
      <c r="F18" s="78">
        <v>3203</v>
      </c>
      <c r="G18" s="79">
        <v>78.007793473000007</v>
      </c>
    </row>
    <row r="19" spans="1:7" s="56" customFormat="1" ht="18.899999999999999" customHeight="1" x14ac:dyDescent="0.3">
      <c r="A19" s="80" t="s">
        <v>29</v>
      </c>
      <c r="B19" s="81">
        <v>8058</v>
      </c>
      <c r="C19" s="82">
        <v>83.876340169000002</v>
      </c>
      <c r="D19" s="81">
        <v>7734</v>
      </c>
      <c r="E19" s="82">
        <v>81.590885114000002</v>
      </c>
      <c r="F19" s="81">
        <v>6465</v>
      </c>
      <c r="G19" s="82">
        <v>76.945965246</v>
      </c>
    </row>
    <row r="20" spans="1:7" ht="18.899999999999999" customHeight="1" x14ac:dyDescent="0.25">
      <c r="A20" s="68" t="s">
        <v>404</v>
      </c>
    </row>
    <row r="22" spans="1:7" ht="15.6" x14ac:dyDescent="0.3">
      <c r="A22" s="116" t="s">
        <v>441</v>
      </c>
      <c r="B22" s="71"/>
      <c r="C22" s="71"/>
      <c r="D22" s="71"/>
      <c r="E22" s="71"/>
      <c r="F22" s="71"/>
      <c r="G22"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446</v>
      </c>
      <c r="B1" s="55"/>
      <c r="C1" s="55"/>
      <c r="D1" s="55"/>
      <c r="E1" s="55"/>
      <c r="F1" s="55"/>
      <c r="G1" s="55"/>
      <c r="H1" s="55"/>
      <c r="I1" s="55"/>
    </row>
    <row r="2" spans="1:13" s="56" customFormat="1" ht="18.899999999999999" customHeight="1" x14ac:dyDescent="0.3">
      <c r="A2" s="1" t="s">
        <v>433</v>
      </c>
      <c r="B2" s="57"/>
      <c r="C2" s="57"/>
      <c r="D2" s="57"/>
      <c r="E2" s="57"/>
      <c r="F2" s="57"/>
      <c r="G2" s="57"/>
      <c r="H2" s="55"/>
      <c r="I2" s="55"/>
    </row>
    <row r="3" spans="1:13" s="59" customFormat="1" ht="54" customHeight="1" x14ac:dyDescent="0.3">
      <c r="A3" s="113" t="s">
        <v>437</v>
      </c>
      <c r="B3" s="58" t="s">
        <v>415</v>
      </c>
      <c r="C3" s="58" t="s">
        <v>426</v>
      </c>
      <c r="D3" s="58" t="s">
        <v>416</v>
      </c>
      <c r="E3" s="58" t="s">
        <v>427</v>
      </c>
      <c r="F3" s="58" t="s">
        <v>417</v>
      </c>
      <c r="G3" s="58" t="s">
        <v>428</v>
      </c>
      <c r="L3" s="60"/>
      <c r="M3" s="60"/>
    </row>
    <row r="4" spans="1:13" s="56" customFormat="1" ht="18.899999999999999" customHeight="1" x14ac:dyDescent="0.3">
      <c r="A4" s="75" t="s">
        <v>288</v>
      </c>
      <c r="B4" s="62">
        <v>165</v>
      </c>
      <c r="C4" s="63">
        <v>86.842105262999993</v>
      </c>
      <c r="D4" s="62">
        <v>200</v>
      </c>
      <c r="E4" s="63">
        <v>84.388185653999997</v>
      </c>
      <c r="F4" s="62">
        <v>147</v>
      </c>
      <c r="G4" s="63">
        <v>76.165803108999995</v>
      </c>
    </row>
    <row r="5" spans="1:13" s="56" customFormat="1" ht="18.899999999999999" customHeight="1" x14ac:dyDescent="0.3">
      <c r="A5" s="75" t="s">
        <v>289</v>
      </c>
      <c r="B5" s="62">
        <v>175</v>
      </c>
      <c r="C5" s="63">
        <v>87.064676617000003</v>
      </c>
      <c r="D5" s="62">
        <v>178</v>
      </c>
      <c r="E5" s="63">
        <v>80.909090909</v>
      </c>
      <c r="F5" s="62">
        <v>164</v>
      </c>
      <c r="G5" s="63">
        <v>81.592039800999999</v>
      </c>
    </row>
    <row r="6" spans="1:13" s="56" customFormat="1" ht="18.899999999999999" customHeight="1" x14ac:dyDescent="0.3">
      <c r="A6" s="75" t="s">
        <v>275</v>
      </c>
      <c r="B6" s="62">
        <v>239</v>
      </c>
      <c r="C6" s="63">
        <v>88.518518518999997</v>
      </c>
      <c r="D6" s="62">
        <v>228</v>
      </c>
      <c r="E6" s="63">
        <v>85.393258427000006</v>
      </c>
      <c r="F6" s="62">
        <v>157</v>
      </c>
      <c r="G6" s="63">
        <v>74.761904762</v>
      </c>
    </row>
    <row r="7" spans="1:13" s="56" customFormat="1" ht="18.899999999999999" customHeight="1" x14ac:dyDescent="0.3">
      <c r="A7" s="75" t="s">
        <v>290</v>
      </c>
      <c r="B7" s="62">
        <v>216</v>
      </c>
      <c r="C7" s="63">
        <v>91.139240505999993</v>
      </c>
      <c r="D7" s="62">
        <v>183</v>
      </c>
      <c r="E7" s="63">
        <v>79.912663754999997</v>
      </c>
      <c r="F7" s="62">
        <v>151</v>
      </c>
      <c r="G7" s="63">
        <v>72.946859903000004</v>
      </c>
    </row>
    <row r="8" spans="1:13" s="56" customFormat="1" ht="18.899999999999999" customHeight="1" x14ac:dyDescent="0.3">
      <c r="A8" s="75" t="s">
        <v>291</v>
      </c>
      <c r="B8" s="62">
        <v>110</v>
      </c>
      <c r="C8" s="63">
        <v>85.271317828999997</v>
      </c>
      <c r="D8" s="62">
        <v>97</v>
      </c>
      <c r="E8" s="63">
        <v>82.905982906000006</v>
      </c>
      <c r="F8" s="62">
        <v>78</v>
      </c>
      <c r="G8" s="63">
        <v>85.714285713999999</v>
      </c>
    </row>
    <row r="9" spans="1:13" s="56" customFormat="1" ht="18.899999999999999" customHeight="1" x14ac:dyDescent="0.3">
      <c r="A9" s="75" t="s">
        <v>292</v>
      </c>
      <c r="B9" s="62">
        <v>194</v>
      </c>
      <c r="C9" s="63">
        <v>84.716157205000002</v>
      </c>
      <c r="D9" s="62">
        <v>209</v>
      </c>
      <c r="E9" s="63">
        <v>82.608695651999994</v>
      </c>
      <c r="F9" s="62">
        <v>166</v>
      </c>
      <c r="G9" s="63">
        <v>76.851851851999996</v>
      </c>
    </row>
    <row r="10" spans="1:13" s="56" customFormat="1" ht="18.899999999999999" customHeight="1" x14ac:dyDescent="0.3">
      <c r="A10" s="75" t="s">
        <v>293</v>
      </c>
      <c r="B10" s="62">
        <v>189</v>
      </c>
      <c r="C10" s="63">
        <v>86.301369863000005</v>
      </c>
      <c r="D10" s="62">
        <v>165</v>
      </c>
      <c r="E10" s="63">
        <v>86.842105262999993</v>
      </c>
      <c r="F10" s="62">
        <v>115</v>
      </c>
      <c r="G10" s="63">
        <v>71.428571429000002</v>
      </c>
    </row>
    <row r="11" spans="1:13" s="56" customFormat="1" ht="18.899999999999999" customHeight="1" x14ac:dyDescent="0.3">
      <c r="A11" s="75" t="s">
        <v>278</v>
      </c>
      <c r="B11" s="62">
        <v>195</v>
      </c>
      <c r="C11" s="63">
        <v>87.053571429000002</v>
      </c>
      <c r="D11" s="62">
        <v>214</v>
      </c>
      <c r="E11" s="63">
        <v>78.676470588000001</v>
      </c>
      <c r="F11" s="62">
        <v>168</v>
      </c>
      <c r="G11" s="63">
        <v>77.419354838999993</v>
      </c>
    </row>
    <row r="12" spans="1:13" s="56" customFormat="1" ht="18.899999999999999" customHeight="1" x14ac:dyDescent="0.3">
      <c r="A12" s="75" t="s">
        <v>294</v>
      </c>
      <c r="B12" s="62">
        <v>162</v>
      </c>
      <c r="C12" s="63">
        <v>84.816753926999993</v>
      </c>
      <c r="D12" s="62">
        <v>153</v>
      </c>
      <c r="E12" s="63">
        <v>87.428571429000002</v>
      </c>
      <c r="F12" s="62">
        <v>120</v>
      </c>
      <c r="G12" s="63">
        <v>80</v>
      </c>
    </row>
    <row r="13" spans="1:13" s="56" customFormat="1" ht="18.899999999999999" customHeight="1" x14ac:dyDescent="0.3">
      <c r="A13" s="75" t="s">
        <v>295</v>
      </c>
      <c r="B13" s="62" t="s">
        <v>410</v>
      </c>
      <c r="C13" s="63" t="s">
        <v>410</v>
      </c>
      <c r="D13" s="62" t="s">
        <v>410</v>
      </c>
      <c r="E13" s="63" t="s">
        <v>410</v>
      </c>
      <c r="F13" s="62" t="s">
        <v>410</v>
      </c>
      <c r="G13" s="63" t="s">
        <v>410</v>
      </c>
    </row>
    <row r="14" spans="1:13" s="56" customFormat="1" ht="18.899999999999999" customHeight="1" x14ac:dyDescent="0.3">
      <c r="A14" s="75" t="s">
        <v>296</v>
      </c>
      <c r="B14" s="62">
        <v>293</v>
      </c>
      <c r="C14" s="63">
        <v>86.943620178000003</v>
      </c>
      <c r="D14" s="62">
        <v>311</v>
      </c>
      <c r="E14" s="63">
        <v>83.827493261000001</v>
      </c>
      <c r="F14" s="62">
        <v>196</v>
      </c>
      <c r="G14" s="63">
        <v>77.470355730999998</v>
      </c>
    </row>
    <row r="15" spans="1:13" s="56" customFormat="1" ht="18.899999999999999" customHeight="1" x14ac:dyDescent="0.3">
      <c r="A15" s="75" t="s">
        <v>297</v>
      </c>
      <c r="B15" s="62">
        <v>220</v>
      </c>
      <c r="C15" s="63">
        <v>89.068825911000005</v>
      </c>
      <c r="D15" s="62">
        <v>163</v>
      </c>
      <c r="E15" s="63">
        <v>77.990430622000005</v>
      </c>
      <c r="F15" s="62">
        <v>156</v>
      </c>
      <c r="G15" s="63">
        <v>75</v>
      </c>
    </row>
    <row r="16" spans="1:13" s="56" customFormat="1" ht="18.899999999999999" customHeight="1" x14ac:dyDescent="0.3">
      <c r="A16" s="75" t="s">
        <v>298</v>
      </c>
      <c r="B16" s="62">
        <v>127</v>
      </c>
      <c r="C16" s="63">
        <v>84.105960264999993</v>
      </c>
      <c r="D16" s="62">
        <v>102</v>
      </c>
      <c r="E16" s="63">
        <v>77.862595420000005</v>
      </c>
      <c r="F16" s="62">
        <v>89</v>
      </c>
      <c r="G16" s="63">
        <v>75.423728814</v>
      </c>
    </row>
    <row r="17" spans="1:9" s="56" customFormat="1" ht="18.899999999999999" customHeight="1" x14ac:dyDescent="0.3">
      <c r="A17" s="75" t="s">
        <v>299</v>
      </c>
      <c r="B17" s="62">
        <v>53</v>
      </c>
      <c r="C17" s="63">
        <v>80.303030303</v>
      </c>
      <c r="D17" s="62">
        <v>47</v>
      </c>
      <c r="E17" s="63">
        <v>82.456140351000002</v>
      </c>
      <c r="F17" s="62">
        <v>43</v>
      </c>
      <c r="G17" s="63">
        <v>78.181818182000001</v>
      </c>
    </row>
    <row r="18" spans="1:9" s="56" customFormat="1" ht="18.899999999999999" customHeight="1" x14ac:dyDescent="0.3">
      <c r="A18" s="75" t="s">
        <v>300</v>
      </c>
      <c r="B18" s="62">
        <v>167</v>
      </c>
      <c r="C18" s="63">
        <v>81.862745098000005</v>
      </c>
      <c r="D18" s="62">
        <v>189</v>
      </c>
      <c r="E18" s="63">
        <v>84.753363229000001</v>
      </c>
      <c r="F18" s="62">
        <v>153</v>
      </c>
      <c r="G18" s="63">
        <v>84.065934065999997</v>
      </c>
    </row>
    <row r="19" spans="1:9" s="56" customFormat="1" ht="18.899999999999999" customHeight="1" x14ac:dyDescent="0.3">
      <c r="A19" s="75" t="s">
        <v>301</v>
      </c>
      <c r="B19" s="62">
        <v>345</v>
      </c>
      <c r="C19" s="63">
        <v>81.560283687999998</v>
      </c>
      <c r="D19" s="62">
        <v>310</v>
      </c>
      <c r="E19" s="63">
        <v>83.557951481999993</v>
      </c>
      <c r="F19" s="62">
        <v>224</v>
      </c>
      <c r="G19" s="63">
        <v>82.051282051000001</v>
      </c>
    </row>
    <row r="20" spans="1:9" s="56" customFormat="1" ht="18.899999999999999" customHeight="1" x14ac:dyDescent="0.3">
      <c r="A20" s="75" t="s">
        <v>302</v>
      </c>
      <c r="B20" s="62">
        <v>124</v>
      </c>
      <c r="C20" s="63">
        <v>84.931506849000002</v>
      </c>
      <c r="D20" s="62">
        <v>98</v>
      </c>
      <c r="E20" s="63">
        <v>79.032258064999994</v>
      </c>
      <c r="F20" s="62">
        <v>85</v>
      </c>
      <c r="G20" s="63">
        <v>84.158415841999997</v>
      </c>
    </row>
    <row r="21" spans="1:9" s="56" customFormat="1" ht="18.899999999999999" customHeight="1" x14ac:dyDescent="0.3">
      <c r="A21" s="75" t="s">
        <v>303</v>
      </c>
      <c r="B21" s="62">
        <v>99</v>
      </c>
      <c r="C21" s="63">
        <v>90.825688072999995</v>
      </c>
      <c r="D21" s="62">
        <v>86</v>
      </c>
      <c r="E21" s="63">
        <v>88.659793813999997</v>
      </c>
      <c r="F21" s="62">
        <v>80</v>
      </c>
      <c r="G21" s="63">
        <v>80</v>
      </c>
    </row>
    <row r="22" spans="1:9" s="56" customFormat="1" ht="18.899999999999999" customHeight="1" x14ac:dyDescent="0.3">
      <c r="A22" s="75" t="s">
        <v>304</v>
      </c>
      <c r="B22" s="62">
        <v>114</v>
      </c>
      <c r="C22" s="63">
        <v>90.476190475999999</v>
      </c>
      <c r="D22" s="62">
        <v>83</v>
      </c>
      <c r="E22" s="63">
        <v>83</v>
      </c>
      <c r="F22" s="62">
        <v>70</v>
      </c>
      <c r="G22" s="63">
        <v>86.419753086</v>
      </c>
    </row>
    <row r="23" spans="1:9" s="56" customFormat="1" ht="18.899999999999999" customHeight="1" x14ac:dyDescent="0.3">
      <c r="A23" s="75" t="s">
        <v>305</v>
      </c>
      <c r="B23" s="62">
        <v>262</v>
      </c>
      <c r="C23" s="63">
        <v>87.043189369000004</v>
      </c>
      <c r="D23" s="62">
        <v>255</v>
      </c>
      <c r="E23" s="63">
        <v>85</v>
      </c>
      <c r="F23" s="62">
        <v>196</v>
      </c>
      <c r="G23" s="63">
        <v>80.991735536999997</v>
      </c>
    </row>
    <row r="24" spans="1:9" s="56" customFormat="1" ht="18.899999999999999" customHeight="1" x14ac:dyDescent="0.3">
      <c r="A24" s="75" t="s">
        <v>306</v>
      </c>
      <c r="B24" s="62">
        <v>209</v>
      </c>
      <c r="C24" s="63">
        <v>86.721991700999993</v>
      </c>
      <c r="D24" s="62">
        <v>184</v>
      </c>
      <c r="E24" s="63">
        <v>85.185185184999995</v>
      </c>
      <c r="F24" s="62">
        <v>154</v>
      </c>
      <c r="G24" s="63">
        <v>77</v>
      </c>
    </row>
    <row r="25" spans="1:9" s="56" customFormat="1" ht="18.899999999999999" customHeight="1" x14ac:dyDescent="0.3">
      <c r="A25" s="75" t="s">
        <v>287</v>
      </c>
      <c r="B25" s="62" t="s">
        <v>410</v>
      </c>
      <c r="C25" s="63" t="s">
        <v>410</v>
      </c>
      <c r="D25" s="62" t="s">
        <v>410</v>
      </c>
      <c r="E25" s="63" t="s">
        <v>410</v>
      </c>
      <c r="F25" s="62" t="s">
        <v>410</v>
      </c>
      <c r="G25" s="63" t="s">
        <v>410</v>
      </c>
    </row>
    <row r="26" spans="1:9" s="56" customFormat="1" ht="18.899999999999999" customHeight="1" x14ac:dyDescent="0.3">
      <c r="A26" s="75" t="s">
        <v>307</v>
      </c>
      <c r="B26" s="62">
        <v>168</v>
      </c>
      <c r="C26" s="63">
        <v>80</v>
      </c>
      <c r="D26" s="62">
        <v>169</v>
      </c>
      <c r="E26" s="63">
        <v>80.861244018999997</v>
      </c>
      <c r="F26" s="62">
        <v>128</v>
      </c>
      <c r="G26" s="63">
        <v>76.646706586999997</v>
      </c>
    </row>
    <row r="27" spans="1:9" s="56" customFormat="1" ht="18.899999999999999" customHeight="1" x14ac:dyDescent="0.3">
      <c r="A27" s="75" t="s">
        <v>308</v>
      </c>
      <c r="B27" s="62">
        <v>199</v>
      </c>
      <c r="C27" s="63">
        <v>79.919678715000003</v>
      </c>
      <c r="D27" s="62">
        <v>182</v>
      </c>
      <c r="E27" s="63">
        <v>84.651162791000004</v>
      </c>
      <c r="F27" s="62">
        <v>129</v>
      </c>
      <c r="G27" s="63">
        <v>75.438596490999998</v>
      </c>
    </row>
    <row r="28" spans="1:9" s="56" customFormat="1" ht="18.899999999999999" customHeight="1" x14ac:dyDescent="0.3">
      <c r="A28" s="75" t="s">
        <v>309</v>
      </c>
      <c r="B28" s="62">
        <v>188</v>
      </c>
      <c r="C28" s="63">
        <v>87.037037037000005</v>
      </c>
      <c r="D28" s="62">
        <v>194</v>
      </c>
      <c r="E28" s="63">
        <v>88.181818182000001</v>
      </c>
      <c r="F28" s="62">
        <v>118</v>
      </c>
      <c r="G28" s="63">
        <v>73.291925465999995</v>
      </c>
    </row>
    <row r="29" spans="1:9" s="56" customFormat="1" ht="18.899999999999999" customHeight="1" x14ac:dyDescent="0.3">
      <c r="A29" s="75" t="s">
        <v>310</v>
      </c>
      <c r="B29" s="62">
        <v>110</v>
      </c>
      <c r="C29" s="63">
        <v>82.706766916999996</v>
      </c>
      <c r="D29" s="62">
        <v>115</v>
      </c>
      <c r="E29" s="63">
        <v>88.461538461999993</v>
      </c>
      <c r="F29" s="62">
        <v>67</v>
      </c>
      <c r="G29" s="63">
        <v>75.280898875999995</v>
      </c>
    </row>
    <row r="30" spans="1:9" ht="18.899999999999999" customHeight="1" x14ac:dyDescent="0.25">
      <c r="A30" s="77" t="s">
        <v>167</v>
      </c>
      <c r="B30" s="78">
        <v>4359</v>
      </c>
      <c r="C30" s="79">
        <v>85.554465162</v>
      </c>
      <c r="D30" s="78">
        <v>4144</v>
      </c>
      <c r="E30" s="79">
        <v>83.363508347999996</v>
      </c>
      <c r="F30" s="78">
        <v>3203</v>
      </c>
      <c r="G30" s="79">
        <v>78.007793473000007</v>
      </c>
    </row>
    <row r="31" spans="1:9" ht="18.899999999999999" customHeight="1" x14ac:dyDescent="0.25">
      <c r="A31" s="80" t="s">
        <v>29</v>
      </c>
      <c r="B31" s="81">
        <v>8058</v>
      </c>
      <c r="C31" s="82">
        <v>83.876340169000002</v>
      </c>
      <c r="D31" s="81">
        <v>7734</v>
      </c>
      <c r="E31" s="82">
        <v>81.590885114000002</v>
      </c>
      <c r="F31" s="81">
        <v>6465</v>
      </c>
      <c r="G31" s="82">
        <v>76.945965246</v>
      </c>
      <c r="H31" s="83"/>
      <c r="I31" s="83"/>
    </row>
    <row r="32" spans="1:9" ht="18.899999999999999" customHeight="1" x14ac:dyDescent="0.25">
      <c r="A32" s="68" t="s">
        <v>404</v>
      </c>
    </row>
    <row r="33" spans="1:13" s="59" customFormat="1" ht="18.899999999999999" customHeight="1" x14ac:dyDescent="0.3">
      <c r="A33" s="56"/>
      <c r="B33" s="69"/>
      <c r="C33" s="70"/>
      <c r="D33" s="70"/>
      <c r="E33" s="70"/>
      <c r="F33" s="69"/>
      <c r="G33" s="70"/>
      <c r="L33" s="54"/>
      <c r="M33" s="54"/>
    </row>
    <row r="34" spans="1:13" ht="15.6" x14ac:dyDescent="0.3">
      <c r="A34" s="116" t="s">
        <v>441</v>
      </c>
      <c r="B34" s="118"/>
      <c r="C34" s="71"/>
      <c r="D34" s="71"/>
      <c r="E34" s="71"/>
      <c r="F34" s="71"/>
      <c r="G34"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447</v>
      </c>
      <c r="B1" s="55"/>
      <c r="C1" s="55"/>
      <c r="D1" s="55"/>
      <c r="E1" s="55"/>
      <c r="F1" s="55"/>
      <c r="G1" s="55"/>
    </row>
    <row r="2" spans="1:13" s="56" customFormat="1" ht="18.899999999999999" customHeight="1" x14ac:dyDescent="0.3">
      <c r="A2" s="1" t="s">
        <v>433</v>
      </c>
      <c r="B2" s="57"/>
      <c r="C2" s="57"/>
      <c r="D2" s="57"/>
      <c r="E2" s="57"/>
      <c r="F2" s="57"/>
      <c r="G2" s="57"/>
    </row>
    <row r="3" spans="1:13" s="59" customFormat="1" ht="54" customHeight="1" x14ac:dyDescent="0.3">
      <c r="A3" s="113" t="s">
        <v>438</v>
      </c>
      <c r="B3" s="58" t="s">
        <v>415</v>
      </c>
      <c r="C3" s="58" t="s">
        <v>426</v>
      </c>
      <c r="D3" s="58" t="s">
        <v>416</v>
      </c>
      <c r="E3" s="58" t="s">
        <v>427</v>
      </c>
      <c r="F3" s="58" t="s">
        <v>417</v>
      </c>
      <c r="G3" s="58" t="s">
        <v>428</v>
      </c>
      <c r="L3" s="60"/>
      <c r="M3" s="60"/>
    </row>
    <row r="4" spans="1:13" s="56" customFormat="1" ht="18.899999999999999" customHeight="1" x14ac:dyDescent="0.3">
      <c r="A4" s="75" t="s">
        <v>311</v>
      </c>
      <c r="B4" s="62">
        <v>24</v>
      </c>
      <c r="C4" s="63">
        <v>85.714285713999999</v>
      </c>
      <c r="D4" s="62">
        <v>27</v>
      </c>
      <c r="E4" s="63">
        <v>90</v>
      </c>
      <c r="F4" s="62">
        <v>29</v>
      </c>
      <c r="G4" s="63">
        <v>78.378378377999994</v>
      </c>
    </row>
    <row r="5" spans="1:13" s="56" customFormat="1" ht="18.899999999999999" customHeight="1" x14ac:dyDescent="0.3">
      <c r="A5" s="75" t="s">
        <v>332</v>
      </c>
      <c r="B5" s="62">
        <v>34</v>
      </c>
      <c r="C5" s="63">
        <v>89.473684211000005</v>
      </c>
      <c r="D5" s="62">
        <v>24</v>
      </c>
      <c r="E5" s="63">
        <v>75</v>
      </c>
      <c r="F5" s="62">
        <v>28</v>
      </c>
      <c r="G5" s="63">
        <v>80</v>
      </c>
    </row>
    <row r="6" spans="1:13" s="56" customFormat="1" ht="18.899999999999999" customHeight="1" x14ac:dyDescent="0.3">
      <c r="A6" s="75" t="s">
        <v>312</v>
      </c>
      <c r="B6" s="62">
        <v>31</v>
      </c>
      <c r="C6" s="63">
        <v>86.111111111</v>
      </c>
      <c r="D6" s="62">
        <v>38</v>
      </c>
      <c r="E6" s="63">
        <v>79.166666667000001</v>
      </c>
      <c r="F6" s="62">
        <v>31</v>
      </c>
      <c r="G6" s="63">
        <v>64.583333332999999</v>
      </c>
    </row>
    <row r="7" spans="1:13" s="56" customFormat="1" ht="18.899999999999999" customHeight="1" x14ac:dyDescent="0.3">
      <c r="A7" s="75" t="s">
        <v>327</v>
      </c>
      <c r="B7" s="62">
        <v>14</v>
      </c>
      <c r="C7" s="63">
        <v>87.5</v>
      </c>
      <c r="D7" s="62">
        <v>13</v>
      </c>
      <c r="E7" s="63">
        <v>65</v>
      </c>
      <c r="F7" s="62">
        <v>12</v>
      </c>
      <c r="G7" s="63">
        <v>85.714285713999999</v>
      </c>
    </row>
    <row r="8" spans="1:13" s="56" customFormat="1" ht="18.899999999999999" customHeight="1" x14ac:dyDescent="0.3">
      <c r="A8" s="75" t="s">
        <v>313</v>
      </c>
      <c r="B8" s="62">
        <v>47</v>
      </c>
      <c r="C8" s="63">
        <v>83.928571429000002</v>
      </c>
      <c r="D8" s="62">
        <v>41</v>
      </c>
      <c r="E8" s="63">
        <v>71.929824561000004</v>
      </c>
      <c r="F8" s="62">
        <v>78</v>
      </c>
      <c r="G8" s="63">
        <v>81.25</v>
      </c>
    </row>
    <row r="9" spans="1:13" s="56" customFormat="1" ht="18.899999999999999" customHeight="1" x14ac:dyDescent="0.3">
      <c r="A9" s="75" t="s">
        <v>328</v>
      </c>
      <c r="B9" s="62">
        <v>42</v>
      </c>
      <c r="C9" s="63">
        <v>91.304347825999997</v>
      </c>
      <c r="D9" s="62">
        <v>56</v>
      </c>
      <c r="E9" s="63">
        <v>88.888888889</v>
      </c>
      <c r="F9" s="62">
        <v>49</v>
      </c>
      <c r="G9" s="63">
        <v>70</v>
      </c>
    </row>
    <row r="10" spans="1:13" s="56" customFormat="1" ht="18.899999999999999" customHeight="1" x14ac:dyDescent="0.3">
      <c r="A10" s="75" t="s">
        <v>314</v>
      </c>
      <c r="B10" s="62">
        <v>58</v>
      </c>
      <c r="C10" s="63">
        <v>87.878787879000001</v>
      </c>
      <c r="D10" s="62">
        <v>55</v>
      </c>
      <c r="E10" s="63">
        <v>83.333333332999999</v>
      </c>
      <c r="F10" s="62">
        <v>44</v>
      </c>
      <c r="G10" s="63">
        <v>72.131147541000004</v>
      </c>
    </row>
    <row r="11" spans="1:13" s="56" customFormat="1" ht="18.899999999999999" customHeight="1" x14ac:dyDescent="0.3">
      <c r="A11" s="75" t="s">
        <v>315</v>
      </c>
      <c r="B11" s="62">
        <v>19</v>
      </c>
      <c r="C11" s="63">
        <v>86.363636364000001</v>
      </c>
      <c r="D11" s="62">
        <v>22</v>
      </c>
      <c r="E11" s="63">
        <v>81.481481481000003</v>
      </c>
      <c r="F11" s="62">
        <v>18</v>
      </c>
      <c r="G11" s="63">
        <v>90</v>
      </c>
    </row>
    <row r="12" spans="1:13" s="56" customFormat="1" ht="18.899999999999999" customHeight="1" x14ac:dyDescent="0.3">
      <c r="A12" s="75" t="s">
        <v>204</v>
      </c>
      <c r="B12" s="62">
        <v>25</v>
      </c>
      <c r="C12" s="63">
        <v>78.125</v>
      </c>
      <c r="D12" s="62">
        <v>30</v>
      </c>
      <c r="E12" s="63">
        <v>85.714285713999999</v>
      </c>
      <c r="F12" s="62">
        <v>30</v>
      </c>
      <c r="G12" s="63">
        <v>75</v>
      </c>
    </row>
    <row r="13" spans="1:13" s="56" customFormat="1" ht="18.899999999999999" customHeight="1" x14ac:dyDescent="0.3">
      <c r="A13" s="75" t="s">
        <v>316</v>
      </c>
      <c r="B13" s="62">
        <v>66</v>
      </c>
      <c r="C13" s="63">
        <v>84.615384614999996</v>
      </c>
      <c r="D13" s="62">
        <v>62</v>
      </c>
      <c r="E13" s="63">
        <v>72.093023255999995</v>
      </c>
      <c r="F13" s="62">
        <v>49</v>
      </c>
      <c r="G13" s="63">
        <v>69.014084507000007</v>
      </c>
    </row>
    <row r="14" spans="1:13" s="56" customFormat="1" ht="18.899999999999999" customHeight="1" x14ac:dyDescent="0.3">
      <c r="A14" s="75" t="s">
        <v>329</v>
      </c>
      <c r="B14" s="62">
        <v>63</v>
      </c>
      <c r="C14" s="63">
        <v>86.301369863000005</v>
      </c>
      <c r="D14" s="62">
        <v>74</v>
      </c>
      <c r="E14" s="63">
        <v>77.894736842</v>
      </c>
      <c r="F14" s="62">
        <v>55</v>
      </c>
      <c r="G14" s="63">
        <v>61.797752809000002</v>
      </c>
    </row>
    <row r="15" spans="1:13" s="56" customFormat="1" ht="18.899999999999999" customHeight="1" x14ac:dyDescent="0.3">
      <c r="A15" s="75" t="s">
        <v>317</v>
      </c>
      <c r="B15" s="62">
        <v>104</v>
      </c>
      <c r="C15" s="63">
        <v>87.394957982999998</v>
      </c>
      <c r="D15" s="62">
        <v>124</v>
      </c>
      <c r="E15" s="63">
        <v>79.487179487000006</v>
      </c>
      <c r="F15" s="62">
        <v>109</v>
      </c>
      <c r="G15" s="63">
        <v>76.760563379999994</v>
      </c>
    </row>
    <row r="16" spans="1:13" s="56" customFormat="1" ht="18.899999999999999" customHeight="1" x14ac:dyDescent="0.3">
      <c r="A16" s="75" t="s">
        <v>330</v>
      </c>
      <c r="B16" s="62">
        <v>19</v>
      </c>
      <c r="C16" s="63">
        <v>76</v>
      </c>
      <c r="D16" s="62">
        <v>23</v>
      </c>
      <c r="E16" s="63">
        <v>88.461538461999993</v>
      </c>
      <c r="F16" s="62">
        <v>15</v>
      </c>
      <c r="G16" s="63">
        <v>53.571428570999998</v>
      </c>
    </row>
    <row r="17" spans="1:13" s="56" customFormat="1" ht="18.899999999999999" customHeight="1" x14ac:dyDescent="0.3">
      <c r="A17" s="75" t="s">
        <v>318</v>
      </c>
      <c r="B17" s="62">
        <v>15</v>
      </c>
      <c r="C17" s="63">
        <v>78.947368420999993</v>
      </c>
      <c r="D17" s="62">
        <v>18</v>
      </c>
      <c r="E17" s="63">
        <v>75</v>
      </c>
      <c r="F17" s="62">
        <v>17</v>
      </c>
      <c r="G17" s="63">
        <v>65.384615385000004</v>
      </c>
    </row>
    <row r="18" spans="1:13" s="56" customFormat="1" ht="18.899999999999999" customHeight="1" x14ac:dyDescent="0.3">
      <c r="A18" s="75" t="s">
        <v>319</v>
      </c>
      <c r="B18" s="62">
        <v>58</v>
      </c>
      <c r="C18" s="63">
        <v>81.690140845000002</v>
      </c>
      <c r="D18" s="62">
        <v>42</v>
      </c>
      <c r="E18" s="63">
        <v>80.769230769000004</v>
      </c>
      <c r="F18" s="62">
        <v>31</v>
      </c>
      <c r="G18" s="63">
        <v>70.454545455000002</v>
      </c>
    </row>
    <row r="19" spans="1:13" s="56" customFormat="1" ht="18.899999999999999" customHeight="1" x14ac:dyDescent="0.3">
      <c r="A19" s="75" t="s">
        <v>320</v>
      </c>
      <c r="B19" s="62">
        <v>37</v>
      </c>
      <c r="C19" s="63">
        <v>88.095238094999999</v>
      </c>
      <c r="D19" s="62">
        <v>37</v>
      </c>
      <c r="E19" s="63">
        <v>84.090909091</v>
      </c>
      <c r="F19" s="62">
        <v>29</v>
      </c>
      <c r="G19" s="63">
        <v>70.731707317000001</v>
      </c>
    </row>
    <row r="20" spans="1:13" s="56" customFormat="1" ht="18.899999999999999" customHeight="1" x14ac:dyDescent="0.3">
      <c r="A20" s="75" t="s">
        <v>321</v>
      </c>
      <c r="B20" s="62">
        <v>25</v>
      </c>
      <c r="C20" s="63">
        <v>83.333333332999999</v>
      </c>
      <c r="D20" s="62">
        <v>25</v>
      </c>
      <c r="E20" s="63">
        <v>83.333333332999999</v>
      </c>
      <c r="F20" s="62">
        <v>25</v>
      </c>
      <c r="G20" s="63">
        <v>83.333333332999999</v>
      </c>
    </row>
    <row r="21" spans="1:13" s="56" customFormat="1" ht="18.899999999999999" customHeight="1" x14ac:dyDescent="0.3">
      <c r="A21" s="75" t="s">
        <v>322</v>
      </c>
      <c r="B21" s="62">
        <v>36</v>
      </c>
      <c r="C21" s="63">
        <v>92.307692308</v>
      </c>
      <c r="D21" s="62">
        <v>38</v>
      </c>
      <c r="E21" s="63">
        <v>76</v>
      </c>
      <c r="F21" s="62">
        <v>25</v>
      </c>
      <c r="G21" s="63">
        <v>78.125</v>
      </c>
    </row>
    <row r="22" spans="1:13" s="56" customFormat="1" ht="18.899999999999999" customHeight="1" x14ac:dyDescent="0.3">
      <c r="A22" s="75" t="s">
        <v>331</v>
      </c>
      <c r="B22" s="62">
        <v>66</v>
      </c>
      <c r="C22" s="63">
        <v>77.647058823999998</v>
      </c>
      <c r="D22" s="62">
        <v>50</v>
      </c>
      <c r="E22" s="63">
        <v>80.645161290000004</v>
      </c>
      <c r="F22" s="62">
        <v>57</v>
      </c>
      <c r="G22" s="63">
        <v>79.166666667000001</v>
      </c>
    </row>
    <row r="23" spans="1:13" s="56" customFormat="1" ht="18.899999999999999" customHeight="1" x14ac:dyDescent="0.3">
      <c r="A23" s="75" t="s">
        <v>323</v>
      </c>
      <c r="B23" s="62">
        <v>65</v>
      </c>
      <c r="C23" s="63">
        <v>80.246913579999998</v>
      </c>
      <c r="D23" s="62">
        <v>65</v>
      </c>
      <c r="E23" s="63">
        <v>73.863636364000001</v>
      </c>
      <c r="F23" s="62">
        <v>99</v>
      </c>
      <c r="G23" s="63">
        <v>81.147540984000003</v>
      </c>
    </row>
    <row r="24" spans="1:13" s="56" customFormat="1" ht="18.899999999999999" customHeight="1" x14ac:dyDescent="0.3">
      <c r="A24" s="75" t="s">
        <v>324</v>
      </c>
      <c r="B24" s="62">
        <v>56</v>
      </c>
      <c r="C24" s="63">
        <v>70.886075949000002</v>
      </c>
      <c r="D24" s="62">
        <v>51</v>
      </c>
      <c r="E24" s="63">
        <v>75</v>
      </c>
      <c r="F24" s="62">
        <v>51</v>
      </c>
      <c r="G24" s="63">
        <v>68.918918919000006</v>
      </c>
    </row>
    <row r="25" spans="1:13" s="56" customFormat="1" ht="18.899999999999999" customHeight="1" x14ac:dyDescent="0.3">
      <c r="A25" s="75" t="s">
        <v>325</v>
      </c>
      <c r="B25" s="62">
        <v>133</v>
      </c>
      <c r="C25" s="63">
        <v>81.097560975999997</v>
      </c>
      <c r="D25" s="62">
        <v>143</v>
      </c>
      <c r="E25" s="63">
        <v>82.658959538000005</v>
      </c>
      <c r="F25" s="62">
        <v>111</v>
      </c>
      <c r="G25" s="63">
        <v>76.027397260000001</v>
      </c>
    </row>
    <row r="26" spans="1:13" s="56" customFormat="1" ht="18.899999999999999" customHeight="1" x14ac:dyDescent="0.3">
      <c r="A26" s="75" t="s">
        <v>326</v>
      </c>
      <c r="B26" s="62">
        <v>43</v>
      </c>
      <c r="C26" s="63">
        <v>78.181818182000001</v>
      </c>
      <c r="D26" s="62">
        <v>56</v>
      </c>
      <c r="E26" s="63">
        <v>88.888888889</v>
      </c>
      <c r="F26" s="62">
        <v>48</v>
      </c>
      <c r="G26" s="63">
        <v>84.210526315999999</v>
      </c>
    </row>
    <row r="27" spans="1:13" s="56" customFormat="1" ht="18.899999999999999" customHeight="1" x14ac:dyDescent="0.3">
      <c r="A27" s="77" t="s">
        <v>172</v>
      </c>
      <c r="B27" s="78">
        <v>1080</v>
      </c>
      <c r="C27" s="79">
        <v>83.076923077000004</v>
      </c>
      <c r="D27" s="78">
        <v>1114</v>
      </c>
      <c r="E27" s="79">
        <v>79.856630824000007</v>
      </c>
      <c r="F27" s="78">
        <v>1040</v>
      </c>
      <c r="G27" s="79">
        <v>74.551971326</v>
      </c>
    </row>
    <row r="28" spans="1:13" ht="18.899999999999999" customHeight="1" x14ac:dyDescent="0.25">
      <c r="A28" s="80" t="s">
        <v>29</v>
      </c>
      <c r="B28" s="81">
        <v>8058</v>
      </c>
      <c r="C28" s="92">
        <v>83.876340169000002</v>
      </c>
      <c r="D28" s="81">
        <v>7734</v>
      </c>
      <c r="E28" s="92">
        <v>81.590885114000002</v>
      </c>
      <c r="F28" s="81">
        <v>6465</v>
      </c>
      <c r="G28" s="92">
        <v>76.945965246</v>
      </c>
      <c r="H28" s="83"/>
      <c r="I28" s="83"/>
    </row>
    <row r="29" spans="1:13" ht="18.899999999999999" customHeight="1" x14ac:dyDescent="0.25">
      <c r="A29" s="68" t="s">
        <v>404</v>
      </c>
    </row>
    <row r="30" spans="1:13" s="59" customFormat="1" ht="18.899999999999999" customHeight="1" x14ac:dyDescent="0.3">
      <c r="A30" s="56"/>
      <c r="B30" s="71"/>
      <c r="C30" s="71"/>
      <c r="D30" s="71"/>
      <c r="E30" s="71"/>
      <c r="F30" s="71"/>
      <c r="G30" s="71"/>
      <c r="L30" s="54"/>
      <c r="M30" s="54"/>
    </row>
    <row r="31" spans="1:13" ht="15.6" x14ac:dyDescent="0.3">
      <c r="A31" s="116" t="s">
        <v>441</v>
      </c>
    </row>
    <row r="32" spans="1:13" x14ac:dyDescent="0.25">
      <c r="B32" s="70"/>
      <c r="F32" s="70"/>
    </row>
    <row r="33" s="70" customFormat="1" x14ac:dyDescent="0.25"/>
    <row r="34" s="70" customFormat="1" x14ac:dyDescent="0.25"/>
    <row r="35" s="70" customFormat="1" x14ac:dyDescent="0.25"/>
    <row r="36" s="70" customFormat="1" x14ac:dyDescent="0.25"/>
    <row r="37" s="70" customFormat="1" x14ac:dyDescent="0.25"/>
    <row r="38" s="70" customFormat="1" x14ac:dyDescent="0.25"/>
    <row r="39" s="70" customFormat="1" x14ac:dyDescent="0.25"/>
    <row r="40" s="70" customFormat="1" x14ac:dyDescent="0.25"/>
    <row r="41" s="70" customFormat="1" x14ac:dyDescent="0.25"/>
    <row r="42" s="70" customFormat="1" x14ac:dyDescent="0.25"/>
    <row r="43" s="70" customFormat="1" x14ac:dyDescent="0.25"/>
    <row r="44" s="70" customFormat="1" x14ac:dyDescent="0.25"/>
    <row r="45" s="70" customFormat="1" x14ac:dyDescent="0.25"/>
    <row r="46" s="70" customFormat="1" x14ac:dyDescent="0.25"/>
    <row r="47" s="70" customFormat="1" x14ac:dyDescent="0.25"/>
    <row r="48" s="70" customFormat="1" x14ac:dyDescent="0.25"/>
    <row r="49" spans="1:7" x14ac:dyDescent="0.25">
      <c r="B49" s="70"/>
      <c r="F49" s="70"/>
    </row>
    <row r="50" spans="1:7" x14ac:dyDescent="0.25">
      <c r="B50" s="70"/>
      <c r="F50" s="70"/>
    </row>
    <row r="51" spans="1:7" x14ac:dyDescent="0.25">
      <c r="A51" s="56"/>
      <c r="B51" s="56"/>
      <c r="C51" s="56"/>
      <c r="E51" s="56"/>
      <c r="F51" s="56"/>
      <c r="G51" s="56"/>
    </row>
    <row r="52" spans="1:7" x14ac:dyDescent="0.25">
      <c r="B52" s="70"/>
      <c r="F52" s="70"/>
    </row>
    <row r="53" spans="1:7" x14ac:dyDescent="0.25">
      <c r="B53" s="70"/>
      <c r="F53"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448</v>
      </c>
      <c r="B1" s="55"/>
      <c r="C1" s="55"/>
      <c r="D1" s="55"/>
      <c r="E1" s="55"/>
      <c r="F1" s="55"/>
      <c r="G1" s="55"/>
    </row>
    <row r="2" spans="1:13" s="56" customFormat="1" ht="18.899999999999999" customHeight="1" x14ac:dyDescent="0.3">
      <c r="A2" s="1" t="s">
        <v>433</v>
      </c>
      <c r="B2" s="57"/>
      <c r="C2" s="57"/>
      <c r="D2" s="57"/>
      <c r="E2" s="57"/>
      <c r="F2" s="57"/>
      <c r="G2" s="57"/>
    </row>
    <row r="3" spans="1:13" s="59" customFormat="1" ht="54" customHeight="1" x14ac:dyDescent="0.3">
      <c r="A3" s="113" t="s">
        <v>438</v>
      </c>
      <c r="B3" s="58" t="s">
        <v>415</v>
      </c>
      <c r="C3" s="58" t="s">
        <v>426</v>
      </c>
      <c r="D3" s="58" t="s">
        <v>416</v>
      </c>
      <c r="E3" s="58" t="s">
        <v>427</v>
      </c>
      <c r="F3" s="58" t="s">
        <v>417</v>
      </c>
      <c r="G3" s="58" t="s">
        <v>428</v>
      </c>
      <c r="L3" s="60"/>
      <c r="M3" s="60"/>
    </row>
    <row r="4" spans="1:13" s="56" customFormat="1" ht="18.899999999999999" customHeight="1" x14ac:dyDescent="0.3">
      <c r="A4" s="75" t="s">
        <v>333</v>
      </c>
      <c r="B4" s="62">
        <v>78</v>
      </c>
      <c r="C4" s="63">
        <v>82.105263158</v>
      </c>
      <c r="D4" s="62">
        <v>90</v>
      </c>
      <c r="E4" s="63">
        <v>77.586206896999997</v>
      </c>
      <c r="F4" s="62">
        <v>65</v>
      </c>
      <c r="G4" s="63">
        <v>77.380952381</v>
      </c>
    </row>
    <row r="5" spans="1:13" s="56" customFormat="1" ht="18.899999999999999" customHeight="1" x14ac:dyDescent="0.3">
      <c r="A5" s="75" t="s">
        <v>341</v>
      </c>
      <c r="B5" s="62">
        <v>88</v>
      </c>
      <c r="C5" s="63">
        <v>83.809523810000002</v>
      </c>
      <c r="D5" s="62">
        <v>76</v>
      </c>
      <c r="E5" s="63">
        <v>76.767676768000001</v>
      </c>
      <c r="F5" s="62">
        <v>58</v>
      </c>
      <c r="G5" s="63">
        <v>70.731707317000001</v>
      </c>
    </row>
    <row r="6" spans="1:13" s="56" customFormat="1" ht="18.899999999999999" customHeight="1" x14ac:dyDescent="0.3">
      <c r="A6" s="75" t="s">
        <v>334</v>
      </c>
      <c r="B6" s="62">
        <v>58</v>
      </c>
      <c r="C6" s="63">
        <v>80.555555556000002</v>
      </c>
      <c r="D6" s="62">
        <v>67</v>
      </c>
      <c r="E6" s="63">
        <v>87.012987013</v>
      </c>
      <c r="F6" s="62">
        <v>64</v>
      </c>
      <c r="G6" s="63">
        <v>81.012658228000006</v>
      </c>
    </row>
    <row r="7" spans="1:13" s="56" customFormat="1" ht="18.899999999999999" customHeight="1" x14ac:dyDescent="0.3">
      <c r="A7" s="75" t="s">
        <v>342</v>
      </c>
      <c r="B7" s="62">
        <v>130</v>
      </c>
      <c r="C7" s="63">
        <v>83.333333332999999</v>
      </c>
      <c r="D7" s="62">
        <v>126</v>
      </c>
      <c r="E7" s="63">
        <v>83.443708608999998</v>
      </c>
      <c r="F7" s="62">
        <v>131</v>
      </c>
      <c r="G7" s="63">
        <v>81.875</v>
      </c>
    </row>
    <row r="8" spans="1:13" s="56" customFormat="1" ht="18.899999999999999" customHeight="1" x14ac:dyDescent="0.3">
      <c r="A8" s="75" t="s">
        <v>343</v>
      </c>
      <c r="B8" s="62">
        <v>37</v>
      </c>
      <c r="C8" s="63">
        <v>88.095238094999999</v>
      </c>
      <c r="D8" s="62">
        <v>34</v>
      </c>
      <c r="E8" s="63">
        <v>79.069767442</v>
      </c>
      <c r="F8" s="62">
        <v>37</v>
      </c>
      <c r="G8" s="63">
        <v>84.090909091</v>
      </c>
    </row>
    <row r="9" spans="1:13" s="56" customFormat="1" ht="18.899999999999999" customHeight="1" x14ac:dyDescent="0.3">
      <c r="A9" s="75" t="s">
        <v>344</v>
      </c>
      <c r="B9" s="62">
        <v>148</v>
      </c>
      <c r="C9" s="63">
        <v>83.146067415999994</v>
      </c>
      <c r="D9" s="62">
        <v>109</v>
      </c>
      <c r="E9" s="63">
        <v>78.985507245999997</v>
      </c>
      <c r="F9" s="62">
        <v>115</v>
      </c>
      <c r="G9" s="63">
        <v>71.875</v>
      </c>
    </row>
    <row r="10" spans="1:13" s="56" customFormat="1" ht="18.899999999999999" customHeight="1" x14ac:dyDescent="0.3">
      <c r="A10" s="75" t="s">
        <v>335</v>
      </c>
      <c r="B10" s="62">
        <v>24</v>
      </c>
      <c r="C10" s="63">
        <v>85.714285713999999</v>
      </c>
      <c r="D10" s="62">
        <v>23</v>
      </c>
      <c r="E10" s="63">
        <v>92</v>
      </c>
      <c r="F10" s="62">
        <v>21</v>
      </c>
      <c r="G10" s="63">
        <v>67.741935483999995</v>
      </c>
    </row>
    <row r="11" spans="1:13" s="56" customFormat="1" ht="18.899999999999999" customHeight="1" x14ac:dyDescent="0.3">
      <c r="A11" s="75" t="s">
        <v>336</v>
      </c>
      <c r="B11" s="62">
        <v>56</v>
      </c>
      <c r="C11" s="63">
        <v>80</v>
      </c>
      <c r="D11" s="62">
        <v>73</v>
      </c>
      <c r="E11" s="63">
        <v>81.111111111</v>
      </c>
      <c r="F11" s="62">
        <v>70</v>
      </c>
      <c r="G11" s="63">
        <v>79.545454544999998</v>
      </c>
    </row>
    <row r="12" spans="1:13" s="56" customFormat="1" ht="18.899999999999999" customHeight="1" x14ac:dyDescent="0.3">
      <c r="A12" s="75" t="s">
        <v>337</v>
      </c>
      <c r="B12" s="62">
        <v>57</v>
      </c>
      <c r="C12" s="63">
        <v>74.025974026</v>
      </c>
      <c r="D12" s="62">
        <v>75</v>
      </c>
      <c r="E12" s="63">
        <v>80.645161290000004</v>
      </c>
      <c r="F12" s="62">
        <v>59</v>
      </c>
      <c r="G12" s="63">
        <v>76.623376622999999</v>
      </c>
    </row>
    <row r="13" spans="1:13" s="56" customFormat="1" ht="18.899999999999999" customHeight="1" x14ac:dyDescent="0.3">
      <c r="A13" s="75" t="s">
        <v>338</v>
      </c>
      <c r="B13" s="62">
        <v>36</v>
      </c>
      <c r="C13" s="63">
        <v>92.307692308</v>
      </c>
      <c r="D13" s="62">
        <v>51</v>
      </c>
      <c r="E13" s="63">
        <v>80.952380951999999</v>
      </c>
      <c r="F13" s="62">
        <v>25</v>
      </c>
      <c r="G13" s="63">
        <v>78.125</v>
      </c>
    </row>
    <row r="14" spans="1:13" s="56" customFormat="1" ht="18.899999999999999" customHeight="1" x14ac:dyDescent="0.3">
      <c r="A14" s="75" t="s">
        <v>345</v>
      </c>
      <c r="B14" s="62">
        <v>61</v>
      </c>
      <c r="C14" s="63">
        <v>93.846153846000007</v>
      </c>
      <c r="D14" s="62">
        <v>47</v>
      </c>
      <c r="E14" s="63">
        <v>78.333333332999999</v>
      </c>
      <c r="F14" s="62">
        <v>59</v>
      </c>
      <c r="G14" s="63">
        <v>84.285714286000001</v>
      </c>
    </row>
    <row r="15" spans="1:13" s="56" customFormat="1" ht="18.899999999999999" customHeight="1" x14ac:dyDescent="0.3">
      <c r="A15" s="75" t="s">
        <v>339</v>
      </c>
      <c r="B15" s="62">
        <v>96</v>
      </c>
      <c r="C15" s="63">
        <v>80</v>
      </c>
      <c r="D15" s="62">
        <v>99</v>
      </c>
      <c r="E15" s="63">
        <v>81.818181817999999</v>
      </c>
      <c r="F15" s="62">
        <v>98</v>
      </c>
      <c r="G15" s="63">
        <v>73.684210526000001</v>
      </c>
    </row>
    <row r="16" spans="1:13" s="56" customFormat="1" ht="18.899999999999999" customHeight="1" x14ac:dyDescent="0.3">
      <c r="A16" s="75" t="s">
        <v>346</v>
      </c>
      <c r="B16" s="62">
        <v>64</v>
      </c>
      <c r="C16" s="63">
        <v>86.486486486000004</v>
      </c>
      <c r="D16" s="62">
        <v>51</v>
      </c>
      <c r="E16" s="63">
        <v>82.258064516000005</v>
      </c>
      <c r="F16" s="62">
        <v>59</v>
      </c>
      <c r="G16" s="63">
        <v>90.769230769000004</v>
      </c>
    </row>
    <row r="17" spans="1:13" s="56" customFormat="1" ht="18.899999999999999" customHeight="1" x14ac:dyDescent="0.3">
      <c r="A17" s="75" t="s">
        <v>347</v>
      </c>
      <c r="B17" s="62">
        <v>46</v>
      </c>
      <c r="C17" s="63">
        <v>80.701754386000005</v>
      </c>
      <c r="D17" s="62">
        <v>52</v>
      </c>
      <c r="E17" s="63">
        <v>80</v>
      </c>
      <c r="F17" s="62">
        <v>29</v>
      </c>
      <c r="G17" s="63">
        <v>65.909090909</v>
      </c>
    </row>
    <row r="18" spans="1:13" s="56" customFormat="1" ht="18.899999999999999" customHeight="1" x14ac:dyDescent="0.3">
      <c r="A18" s="75" t="s">
        <v>340</v>
      </c>
      <c r="B18" s="62">
        <v>16</v>
      </c>
      <c r="C18" s="63">
        <v>80</v>
      </c>
      <c r="D18" s="62">
        <v>10</v>
      </c>
      <c r="E18" s="63">
        <v>52.631578947000001</v>
      </c>
      <c r="F18" s="62">
        <v>14</v>
      </c>
      <c r="G18" s="63">
        <v>73.684210526000001</v>
      </c>
    </row>
    <row r="19" spans="1:13" s="56" customFormat="1" ht="18.899999999999999" customHeight="1" x14ac:dyDescent="0.3">
      <c r="A19" s="77" t="s">
        <v>47</v>
      </c>
      <c r="B19" s="78">
        <v>995</v>
      </c>
      <c r="C19" s="79">
        <v>83.055091820000001</v>
      </c>
      <c r="D19" s="78">
        <v>983</v>
      </c>
      <c r="E19" s="79">
        <v>80.441898527000006</v>
      </c>
      <c r="F19" s="78">
        <v>904</v>
      </c>
      <c r="G19" s="79">
        <v>77.397260274000004</v>
      </c>
    </row>
    <row r="20" spans="1:13" ht="18.899999999999999" customHeight="1" x14ac:dyDescent="0.25">
      <c r="A20" s="80" t="s">
        <v>29</v>
      </c>
      <c r="B20" s="81">
        <v>8058</v>
      </c>
      <c r="C20" s="82">
        <v>83.876340169000002</v>
      </c>
      <c r="D20" s="81">
        <v>7734</v>
      </c>
      <c r="E20" s="82">
        <v>81.590885114000002</v>
      </c>
      <c r="F20" s="81">
        <v>6465</v>
      </c>
      <c r="G20" s="82">
        <v>76.945965246</v>
      </c>
      <c r="H20" s="83"/>
      <c r="I20" s="83"/>
    </row>
    <row r="21" spans="1:13" ht="18.899999999999999" customHeight="1" x14ac:dyDescent="0.25">
      <c r="A21" s="68" t="s">
        <v>404</v>
      </c>
    </row>
    <row r="22" spans="1:13" s="59" customFormat="1" ht="18.899999999999999" customHeight="1" x14ac:dyDescent="0.3">
      <c r="A22" s="56"/>
      <c r="B22" s="69"/>
      <c r="C22" s="70"/>
      <c r="D22" s="70"/>
      <c r="E22" s="70"/>
      <c r="F22" s="69"/>
      <c r="G22" s="70"/>
      <c r="L22" s="54"/>
      <c r="M22" s="54"/>
    </row>
    <row r="23" spans="1:13" ht="15.6" x14ac:dyDescent="0.3">
      <c r="A23" s="116" t="s">
        <v>441</v>
      </c>
      <c r="B23" s="71"/>
      <c r="C23" s="71"/>
      <c r="D23" s="71"/>
      <c r="E23" s="71"/>
      <c r="F23" s="71"/>
      <c r="G23" s="71"/>
    </row>
    <row r="25" spans="1:13" x14ac:dyDescent="0.25">
      <c r="B25" s="70"/>
      <c r="F25" s="70"/>
    </row>
    <row r="26" spans="1:13" x14ac:dyDescent="0.25">
      <c r="B26" s="70"/>
      <c r="F26" s="70"/>
    </row>
    <row r="27" spans="1:13" x14ac:dyDescent="0.25">
      <c r="B27" s="70"/>
      <c r="F27" s="70"/>
    </row>
    <row r="28" spans="1:13" x14ac:dyDescent="0.25">
      <c r="B28" s="70"/>
      <c r="F28" s="70"/>
    </row>
    <row r="29" spans="1:13" x14ac:dyDescent="0.25">
      <c r="B29" s="70"/>
      <c r="F29" s="70"/>
    </row>
    <row r="30" spans="1:13" x14ac:dyDescent="0.25">
      <c r="B30" s="70"/>
      <c r="F30" s="70"/>
    </row>
    <row r="31" spans="1:13" x14ac:dyDescent="0.25">
      <c r="B31" s="70"/>
      <c r="F31" s="70"/>
    </row>
    <row r="32" spans="1:13"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A44" s="56"/>
      <c r="B44" s="56"/>
      <c r="C44" s="56"/>
      <c r="E44" s="56"/>
      <c r="F44" s="56"/>
      <c r="G44" s="56"/>
    </row>
    <row r="45" spans="1:7" x14ac:dyDescent="0.25">
      <c r="B45" s="70"/>
      <c r="F45" s="70"/>
    </row>
    <row r="46" spans="1:7" x14ac:dyDescent="0.25">
      <c r="B46" s="70"/>
      <c r="F46"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449</v>
      </c>
      <c r="B1" s="55"/>
      <c r="C1" s="55"/>
      <c r="D1" s="55"/>
      <c r="E1" s="55"/>
      <c r="F1" s="55"/>
      <c r="G1" s="55"/>
    </row>
    <row r="2" spans="1:13" s="56" customFormat="1" ht="18.899999999999999" customHeight="1" x14ac:dyDescent="0.3">
      <c r="A2" s="1" t="s">
        <v>433</v>
      </c>
      <c r="B2" s="57"/>
      <c r="C2" s="57"/>
      <c r="D2" s="57"/>
      <c r="E2" s="57"/>
      <c r="F2" s="57"/>
      <c r="G2" s="57"/>
    </row>
    <row r="3" spans="1:13" s="59" customFormat="1" ht="54" customHeight="1" x14ac:dyDescent="0.3">
      <c r="A3" s="113" t="s">
        <v>438</v>
      </c>
      <c r="B3" s="58" t="s">
        <v>415</v>
      </c>
      <c r="C3" s="58" t="s">
        <v>426</v>
      </c>
      <c r="D3" s="58" t="s">
        <v>416</v>
      </c>
      <c r="E3" s="58" t="s">
        <v>427</v>
      </c>
      <c r="F3" s="58" t="s">
        <v>417</v>
      </c>
      <c r="G3" s="58" t="s">
        <v>428</v>
      </c>
      <c r="L3" s="60"/>
      <c r="M3" s="60"/>
    </row>
    <row r="4" spans="1:13" s="56" customFormat="1" ht="18.899999999999999" customHeight="1" x14ac:dyDescent="0.3">
      <c r="A4" s="75" t="s">
        <v>363</v>
      </c>
      <c r="B4" s="62">
        <v>79</v>
      </c>
      <c r="C4" s="63">
        <v>92.941176471000006</v>
      </c>
      <c r="D4" s="62">
        <v>67</v>
      </c>
      <c r="E4" s="63">
        <v>78.823529411999999</v>
      </c>
      <c r="F4" s="62">
        <v>65</v>
      </c>
      <c r="G4" s="63">
        <v>74.712643678000006</v>
      </c>
    </row>
    <row r="5" spans="1:13" s="56" customFormat="1" ht="18.899999999999999" customHeight="1" x14ac:dyDescent="0.3">
      <c r="A5" s="75" t="s">
        <v>348</v>
      </c>
      <c r="B5" s="62">
        <v>112</v>
      </c>
      <c r="C5" s="63">
        <v>84.848484847999998</v>
      </c>
      <c r="D5" s="62">
        <v>101</v>
      </c>
      <c r="E5" s="63">
        <v>83.471074380000005</v>
      </c>
      <c r="F5" s="62">
        <v>94</v>
      </c>
      <c r="G5" s="63">
        <v>77.049180328000006</v>
      </c>
    </row>
    <row r="6" spans="1:13" s="56" customFormat="1" ht="18.899999999999999" customHeight="1" x14ac:dyDescent="0.3">
      <c r="A6" s="75" t="s">
        <v>381</v>
      </c>
      <c r="B6" s="62">
        <v>58</v>
      </c>
      <c r="C6" s="63">
        <v>90.625</v>
      </c>
      <c r="D6" s="62">
        <v>47</v>
      </c>
      <c r="E6" s="63">
        <v>79.661016949</v>
      </c>
      <c r="F6" s="62">
        <v>43</v>
      </c>
      <c r="G6" s="63">
        <v>78.181818182000001</v>
      </c>
    </row>
    <row r="7" spans="1:13" s="56" customFormat="1" ht="18.899999999999999" customHeight="1" x14ac:dyDescent="0.3">
      <c r="A7" s="75" t="s">
        <v>349</v>
      </c>
      <c r="B7" s="62">
        <v>81</v>
      </c>
      <c r="C7" s="63">
        <v>80.198019802000005</v>
      </c>
      <c r="D7" s="62">
        <v>69</v>
      </c>
      <c r="E7" s="63">
        <v>74.193548387000007</v>
      </c>
      <c r="F7" s="62">
        <v>65</v>
      </c>
      <c r="G7" s="63">
        <v>77.380952381</v>
      </c>
    </row>
    <row r="8" spans="1:13" s="56" customFormat="1" ht="18.899999999999999" customHeight="1" x14ac:dyDescent="0.3">
      <c r="A8" s="75" t="s">
        <v>350</v>
      </c>
      <c r="B8" s="62">
        <v>65</v>
      </c>
      <c r="C8" s="63">
        <v>83.333333332999999</v>
      </c>
      <c r="D8" s="62">
        <v>78</v>
      </c>
      <c r="E8" s="63">
        <v>79.591836735000001</v>
      </c>
      <c r="F8" s="62">
        <v>38</v>
      </c>
      <c r="G8" s="63">
        <v>69.090909091</v>
      </c>
    </row>
    <row r="9" spans="1:13" s="56" customFormat="1" ht="18.899999999999999" customHeight="1" x14ac:dyDescent="0.3">
      <c r="A9" s="75" t="s">
        <v>362</v>
      </c>
      <c r="B9" s="62">
        <v>31</v>
      </c>
      <c r="C9" s="63">
        <v>88.571428570999998</v>
      </c>
      <c r="D9" s="62">
        <v>45</v>
      </c>
      <c r="E9" s="63">
        <v>80.357142856999999</v>
      </c>
      <c r="F9" s="62">
        <v>47</v>
      </c>
      <c r="G9" s="63">
        <v>78.333333332999999</v>
      </c>
    </row>
    <row r="10" spans="1:13" s="56" customFormat="1" ht="18.899999999999999" customHeight="1" x14ac:dyDescent="0.3">
      <c r="A10" s="75" t="s">
        <v>351</v>
      </c>
      <c r="B10" s="62">
        <v>50</v>
      </c>
      <c r="C10" s="63">
        <v>81.967213115000007</v>
      </c>
      <c r="D10" s="62">
        <v>52</v>
      </c>
      <c r="E10" s="63">
        <v>73.239436620000006</v>
      </c>
      <c r="F10" s="62">
        <v>33</v>
      </c>
      <c r="G10" s="63">
        <v>71.739130435000007</v>
      </c>
    </row>
    <row r="11" spans="1:13" s="56" customFormat="1" ht="18.899999999999999" customHeight="1" x14ac:dyDescent="0.3">
      <c r="A11" s="75" t="s">
        <v>352</v>
      </c>
      <c r="B11" s="62">
        <v>41</v>
      </c>
      <c r="C11" s="63">
        <v>85.416666667000001</v>
      </c>
      <c r="D11" s="62">
        <v>38</v>
      </c>
      <c r="E11" s="63">
        <v>84.444444443999998</v>
      </c>
      <c r="F11" s="62">
        <v>39</v>
      </c>
      <c r="G11" s="63">
        <v>73.584905660000004</v>
      </c>
    </row>
    <row r="12" spans="1:13" s="56" customFormat="1" ht="18.899999999999999" customHeight="1" x14ac:dyDescent="0.3">
      <c r="A12" s="75" t="s">
        <v>353</v>
      </c>
      <c r="B12" s="62">
        <v>98</v>
      </c>
      <c r="C12" s="63">
        <v>85.217391304000003</v>
      </c>
      <c r="D12" s="62">
        <v>81</v>
      </c>
      <c r="E12" s="63">
        <v>80.198019802000005</v>
      </c>
      <c r="F12" s="62">
        <v>75</v>
      </c>
      <c r="G12" s="63">
        <v>75.757575758000002</v>
      </c>
    </row>
    <row r="13" spans="1:13" s="56" customFormat="1" ht="18.899999999999999" customHeight="1" x14ac:dyDescent="0.3">
      <c r="A13" s="75" t="s">
        <v>354</v>
      </c>
      <c r="B13" s="62">
        <v>110</v>
      </c>
      <c r="C13" s="63">
        <v>81.481481481000003</v>
      </c>
      <c r="D13" s="62">
        <v>82</v>
      </c>
      <c r="E13" s="63">
        <v>80.392156862999997</v>
      </c>
      <c r="F13" s="62">
        <v>75</v>
      </c>
      <c r="G13" s="63">
        <v>85.227272726999999</v>
      </c>
    </row>
    <row r="14" spans="1:13" s="56" customFormat="1" ht="18.899999999999999" customHeight="1" x14ac:dyDescent="0.3">
      <c r="A14" s="75" t="s">
        <v>355</v>
      </c>
      <c r="B14" s="62">
        <v>96</v>
      </c>
      <c r="C14" s="63">
        <v>73.846153846000007</v>
      </c>
      <c r="D14" s="62">
        <v>62</v>
      </c>
      <c r="E14" s="63">
        <v>72.093023255999995</v>
      </c>
      <c r="F14" s="62">
        <v>57</v>
      </c>
      <c r="G14" s="63">
        <v>74.025974026</v>
      </c>
    </row>
    <row r="15" spans="1:13" s="56" customFormat="1" ht="18.899999999999999" customHeight="1" x14ac:dyDescent="0.3">
      <c r="A15" s="75" t="s">
        <v>356</v>
      </c>
      <c r="B15" s="62">
        <v>120</v>
      </c>
      <c r="C15" s="63">
        <v>85.106382979000003</v>
      </c>
      <c r="D15" s="62">
        <v>85</v>
      </c>
      <c r="E15" s="63">
        <v>80.952380951999999</v>
      </c>
      <c r="F15" s="62">
        <v>64</v>
      </c>
      <c r="G15" s="63">
        <v>78.048780488000006</v>
      </c>
    </row>
    <row r="16" spans="1:13" s="56" customFormat="1" ht="18.899999999999999" customHeight="1" x14ac:dyDescent="0.3">
      <c r="A16" s="75" t="s">
        <v>357</v>
      </c>
      <c r="B16" s="62">
        <v>39</v>
      </c>
      <c r="C16" s="63">
        <v>66.101694914999996</v>
      </c>
      <c r="D16" s="62">
        <v>44</v>
      </c>
      <c r="E16" s="63">
        <v>80</v>
      </c>
      <c r="F16" s="62">
        <v>46</v>
      </c>
      <c r="G16" s="63">
        <v>85.185185184999995</v>
      </c>
    </row>
    <row r="17" spans="1:9" s="56" customFormat="1" ht="18.899999999999999" customHeight="1" x14ac:dyDescent="0.3">
      <c r="A17" s="75" t="s">
        <v>361</v>
      </c>
      <c r="B17" s="62">
        <v>40</v>
      </c>
      <c r="C17" s="63">
        <v>90.909090909</v>
      </c>
      <c r="D17" s="62">
        <v>44</v>
      </c>
      <c r="E17" s="63">
        <v>83.018867924999995</v>
      </c>
      <c r="F17" s="62">
        <v>43</v>
      </c>
      <c r="G17" s="63">
        <v>81.132075471999997</v>
      </c>
    </row>
    <row r="18" spans="1:9" s="56" customFormat="1" ht="18.899999999999999" customHeight="1" x14ac:dyDescent="0.3">
      <c r="A18" s="75" t="s">
        <v>358</v>
      </c>
      <c r="B18" s="62">
        <v>71</v>
      </c>
      <c r="C18" s="63">
        <v>84.523809524000001</v>
      </c>
      <c r="D18" s="62">
        <v>69</v>
      </c>
      <c r="E18" s="63">
        <v>85.185185184999995</v>
      </c>
      <c r="F18" s="62">
        <v>60</v>
      </c>
      <c r="G18" s="63">
        <v>80</v>
      </c>
    </row>
    <row r="19" spans="1:9" s="56" customFormat="1" ht="18.899999999999999" customHeight="1" x14ac:dyDescent="0.3">
      <c r="A19" s="75" t="s">
        <v>359</v>
      </c>
      <c r="B19" s="62">
        <v>79</v>
      </c>
      <c r="C19" s="63">
        <v>81.443298968999997</v>
      </c>
      <c r="D19" s="62">
        <v>88</v>
      </c>
      <c r="E19" s="63">
        <v>83.809523810000002</v>
      </c>
      <c r="F19" s="62">
        <v>53</v>
      </c>
      <c r="G19" s="63">
        <v>72.602739725999996</v>
      </c>
    </row>
    <row r="20" spans="1:9" s="56" customFormat="1" ht="18.899999999999999" customHeight="1" x14ac:dyDescent="0.3">
      <c r="A20" s="75" t="s">
        <v>360</v>
      </c>
      <c r="B20" s="62">
        <v>51</v>
      </c>
      <c r="C20" s="63">
        <v>83.606557377000001</v>
      </c>
      <c r="D20" s="62">
        <v>48</v>
      </c>
      <c r="E20" s="63">
        <v>90.566037735999998</v>
      </c>
      <c r="F20" s="62">
        <v>39</v>
      </c>
      <c r="G20" s="63">
        <v>60.9375</v>
      </c>
    </row>
    <row r="21" spans="1:9" s="56" customFormat="1" ht="18.899999999999999" customHeight="1" x14ac:dyDescent="0.3">
      <c r="A21" s="77" t="s">
        <v>170</v>
      </c>
      <c r="B21" s="78">
        <v>1221</v>
      </c>
      <c r="C21" s="79">
        <v>83.061224490000001</v>
      </c>
      <c r="D21" s="78">
        <v>1100</v>
      </c>
      <c r="E21" s="79">
        <v>80.350620891000005</v>
      </c>
      <c r="F21" s="78">
        <v>936</v>
      </c>
      <c r="G21" s="79">
        <v>76.283618582000003</v>
      </c>
    </row>
    <row r="22" spans="1:9" ht="18.899999999999999" customHeight="1" x14ac:dyDescent="0.25">
      <c r="A22" s="80" t="s">
        <v>29</v>
      </c>
      <c r="B22" s="81">
        <v>8058</v>
      </c>
      <c r="C22" s="82">
        <v>83.876340169000002</v>
      </c>
      <c r="D22" s="81">
        <v>7734</v>
      </c>
      <c r="E22" s="82">
        <v>81.590885114000002</v>
      </c>
      <c r="F22" s="81">
        <v>6465</v>
      </c>
      <c r="G22" s="82">
        <v>76.945965246</v>
      </c>
      <c r="H22" s="83"/>
      <c r="I22" s="83"/>
    </row>
    <row r="23" spans="1:9" ht="18.899999999999999" customHeight="1" x14ac:dyDescent="0.25">
      <c r="A23" s="68" t="s">
        <v>404</v>
      </c>
    </row>
    <row r="25" spans="1:9" ht="15.6" x14ac:dyDescent="0.3">
      <c r="A25" s="116" t="s">
        <v>441</v>
      </c>
      <c r="B25" s="71"/>
      <c r="C25" s="71"/>
      <c r="D25" s="71"/>
      <c r="E25" s="71"/>
      <c r="F25" s="71"/>
      <c r="G25" s="71"/>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B44" s="70"/>
      <c r="F44" s="70"/>
    </row>
    <row r="45" spans="1:7" x14ac:dyDescent="0.25">
      <c r="A45" s="56"/>
      <c r="B45" s="56"/>
      <c r="C45" s="56"/>
      <c r="E45" s="56"/>
      <c r="F45" s="56"/>
      <c r="G45" s="56"/>
    </row>
    <row r="46" spans="1:7" x14ac:dyDescent="0.25">
      <c r="B46" s="70"/>
      <c r="F46" s="70"/>
    </row>
    <row r="47" spans="1:7" x14ac:dyDescent="0.25">
      <c r="B47" s="70"/>
      <c r="F4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450</v>
      </c>
      <c r="B1" s="55"/>
      <c r="C1" s="55"/>
      <c r="D1" s="55"/>
      <c r="E1" s="55"/>
      <c r="F1" s="55"/>
      <c r="G1" s="55"/>
    </row>
    <row r="2" spans="1:13" s="56" customFormat="1" ht="18.899999999999999" customHeight="1" x14ac:dyDescent="0.3">
      <c r="A2" s="1" t="s">
        <v>433</v>
      </c>
      <c r="B2" s="57"/>
      <c r="C2" s="57"/>
      <c r="D2" s="57"/>
      <c r="E2" s="57"/>
      <c r="F2" s="57"/>
      <c r="G2" s="57"/>
    </row>
    <row r="3" spans="1:13" s="59" customFormat="1" ht="54" customHeight="1" x14ac:dyDescent="0.3">
      <c r="A3" s="113" t="s">
        <v>438</v>
      </c>
      <c r="B3" s="58" t="s">
        <v>415</v>
      </c>
      <c r="C3" s="58" t="s">
        <v>426</v>
      </c>
      <c r="D3" s="58" t="s">
        <v>416</v>
      </c>
      <c r="E3" s="58" t="s">
        <v>427</v>
      </c>
      <c r="F3" s="58" t="s">
        <v>417</v>
      </c>
      <c r="G3" s="58" t="s">
        <v>428</v>
      </c>
      <c r="L3" s="60"/>
      <c r="M3" s="60"/>
    </row>
    <row r="4" spans="1:13" s="56" customFormat="1" ht="56.25" customHeight="1" x14ac:dyDescent="0.3">
      <c r="A4" s="84" t="s">
        <v>374</v>
      </c>
      <c r="B4" s="62">
        <v>50</v>
      </c>
      <c r="C4" s="63">
        <v>83.333333332999999</v>
      </c>
      <c r="D4" s="62">
        <v>42</v>
      </c>
      <c r="E4" s="63">
        <v>71.186440677999997</v>
      </c>
      <c r="F4" s="62">
        <v>51</v>
      </c>
      <c r="G4" s="63">
        <v>71.830985914999999</v>
      </c>
    </row>
    <row r="5" spans="1:13" s="56" customFormat="1" ht="56.25" customHeight="1" x14ac:dyDescent="0.3">
      <c r="A5" s="84" t="s">
        <v>364</v>
      </c>
      <c r="B5" s="62">
        <v>8</v>
      </c>
      <c r="C5" s="63">
        <v>100</v>
      </c>
      <c r="D5" s="62" t="s">
        <v>410</v>
      </c>
      <c r="E5" s="63" t="s">
        <v>410</v>
      </c>
      <c r="F5" s="62" t="s">
        <v>410</v>
      </c>
      <c r="G5" s="63" t="s">
        <v>410</v>
      </c>
    </row>
    <row r="6" spans="1:13" s="56" customFormat="1" ht="56.25" customHeight="1" x14ac:dyDescent="0.3">
      <c r="A6" s="84" t="s">
        <v>375</v>
      </c>
      <c r="B6" s="62">
        <v>58</v>
      </c>
      <c r="C6" s="63">
        <v>79.452054794999995</v>
      </c>
      <c r="D6" s="62">
        <v>65</v>
      </c>
      <c r="E6" s="63">
        <v>81.25</v>
      </c>
      <c r="F6" s="62">
        <v>78</v>
      </c>
      <c r="G6" s="63">
        <v>82.978723403999993</v>
      </c>
    </row>
    <row r="7" spans="1:13" s="56" customFormat="1" ht="56.25" customHeight="1" x14ac:dyDescent="0.3">
      <c r="A7" s="84" t="s">
        <v>373</v>
      </c>
      <c r="B7" s="62">
        <v>71</v>
      </c>
      <c r="C7" s="63">
        <v>80.681818182000001</v>
      </c>
      <c r="D7" s="62">
        <v>78</v>
      </c>
      <c r="E7" s="63">
        <v>79.591836735000001</v>
      </c>
      <c r="F7" s="62">
        <v>62</v>
      </c>
      <c r="G7" s="63">
        <v>72.093023255999995</v>
      </c>
    </row>
    <row r="8" spans="1:13" s="56" customFormat="1" ht="56.25" customHeight="1" x14ac:dyDescent="0.3">
      <c r="A8" s="84" t="s">
        <v>378</v>
      </c>
      <c r="B8" s="62" t="s">
        <v>410</v>
      </c>
      <c r="C8" s="63" t="s">
        <v>410</v>
      </c>
      <c r="D8" s="62" t="s">
        <v>410</v>
      </c>
      <c r="E8" s="63" t="s">
        <v>410</v>
      </c>
      <c r="F8" s="62" t="s">
        <v>410</v>
      </c>
      <c r="G8" s="63" t="s">
        <v>410</v>
      </c>
    </row>
    <row r="9" spans="1:13" s="56" customFormat="1" ht="56.25" customHeight="1" x14ac:dyDescent="0.3">
      <c r="A9" s="84" t="s">
        <v>379</v>
      </c>
      <c r="B9" s="62">
        <v>6</v>
      </c>
      <c r="C9" s="63">
        <v>100</v>
      </c>
      <c r="D9" s="62">
        <v>10</v>
      </c>
      <c r="E9" s="63">
        <v>71.428571429000002</v>
      </c>
      <c r="F9" s="62">
        <v>7</v>
      </c>
      <c r="G9" s="63">
        <v>63.636363635999999</v>
      </c>
    </row>
    <row r="10" spans="1:13" s="56" customFormat="1" ht="56.25" customHeight="1" x14ac:dyDescent="0.3">
      <c r="A10" s="84" t="s">
        <v>380</v>
      </c>
      <c r="B10" s="62">
        <v>6</v>
      </c>
      <c r="C10" s="63">
        <v>75</v>
      </c>
      <c r="D10" s="62">
        <v>13</v>
      </c>
      <c r="E10" s="63">
        <v>76.470588234999994</v>
      </c>
      <c r="F10" s="62">
        <v>11</v>
      </c>
      <c r="G10" s="63">
        <v>84.615384614999996</v>
      </c>
    </row>
    <row r="11" spans="1:13" s="56" customFormat="1" ht="56.25" customHeight="1" x14ac:dyDescent="0.3">
      <c r="A11" s="84" t="s">
        <v>367</v>
      </c>
      <c r="B11" s="62">
        <v>23</v>
      </c>
      <c r="C11" s="63">
        <v>46.938775509999999</v>
      </c>
      <c r="D11" s="62">
        <v>23</v>
      </c>
      <c r="E11" s="63">
        <v>67.647058823999998</v>
      </c>
      <c r="F11" s="62">
        <v>28</v>
      </c>
      <c r="G11" s="63">
        <v>75.675675675999997</v>
      </c>
    </row>
    <row r="12" spans="1:13" s="56" customFormat="1" ht="56.25" customHeight="1" x14ac:dyDescent="0.3">
      <c r="A12" s="84" t="s">
        <v>368</v>
      </c>
      <c r="B12" s="62">
        <v>33</v>
      </c>
      <c r="C12" s="63">
        <v>78.571428570999998</v>
      </c>
      <c r="D12" s="62">
        <v>23</v>
      </c>
      <c r="E12" s="63">
        <v>85.185185184999995</v>
      </c>
      <c r="F12" s="62">
        <v>28</v>
      </c>
      <c r="G12" s="63">
        <v>82.352941176000002</v>
      </c>
    </row>
    <row r="13" spans="1:13" s="56" customFormat="1" ht="56.25" customHeight="1" x14ac:dyDescent="0.3">
      <c r="A13" s="84" t="s">
        <v>376</v>
      </c>
      <c r="B13" s="62">
        <v>23</v>
      </c>
      <c r="C13" s="63">
        <v>92</v>
      </c>
      <c r="D13" s="62">
        <v>16</v>
      </c>
      <c r="E13" s="63">
        <v>80</v>
      </c>
      <c r="F13" s="62">
        <v>16</v>
      </c>
      <c r="G13" s="63">
        <v>88.888888889</v>
      </c>
    </row>
    <row r="14" spans="1:13" s="56" customFormat="1" ht="56.25" customHeight="1" x14ac:dyDescent="0.3">
      <c r="A14" s="84" t="s">
        <v>377</v>
      </c>
      <c r="B14" s="62">
        <v>20</v>
      </c>
      <c r="C14" s="63">
        <v>68.965517241000001</v>
      </c>
      <c r="D14" s="62">
        <v>14</v>
      </c>
      <c r="E14" s="63">
        <v>58.333333332999999</v>
      </c>
      <c r="F14" s="62">
        <v>14</v>
      </c>
      <c r="G14" s="63">
        <v>82.352941176000002</v>
      </c>
    </row>
    <row r="15" spans="1:13" s="56" customFormat="1" ht="56.25" customHeight="1" x14ac:dyDescent="0.3">
      <c r="A15" s="84" t="s">
        <v>369</v>
      </c>
      <c r="B15" s="62">
        <v>11</v>
      </c>
      <c r="C15" s="63">
        <v>68.75</v>
      </c>
      <c r="D15" s="62">
        <v>12</v>
      </c>
      <c r="E15" s="63">
        <v>66.666666667000001</v>
      </c>
      <c r="F15" s="62">
        <v>11</v>
      </c>
      <c r="G15" s="63">
        <v>64.705882353000007</v>
      </c>
    </row>
    <row r="16" spans="1:13" s="56" customFormat="1" ht="56.25" customHeight="1" x14ac:dyDescent="0.3">
      <c r="A16" s="84" t="s">
        <v>372</v>
      </c>
      <c r="B16" s="62" t="s">
        <v>442</v>
      </c>
      <c r="C16" s="63" t="s">
        <v>442</v>
      </c>
      <c r="D16" s="62">
        <v>11</v>
      </c>
      <c r="E16" s="63">
        <v>73.333333332999999</v>
      </c>
      <c r="F16" s="62" t="s">
        <v>410</v>
      </c>
      <c r="G16" s="63" t="s">
        <v>410</v>
      </c>
    </row>
    <row r="17" spans="1:9" s="56" customFormat="1" ht="56.25" customHeight="1" x14ac:dyDescent="0.3">
      <c r="A17" s="84" t="s">
        <v>371</v>
      </c>
      <c r="B17" s="62">
        <v>39</v>
      </c>
      <c r="C17" s="63">
        <v>67.241379309999999</v>
      </c>
      <c r="D17" s="62">
        <v>44</v>
      </c>
      <c r="E17" s="63">
        <v>77.192982455999996</v>
      </c>
      <c r="F17" s="62">
        <v>38</v>
      </c>
      <c r="G17" s="63">
        <v>76</v>
      </c>
    </row>
    <row r="18" spans="1:9" s="56" customFormat="1" ht="56.25" customHeight="1" x14ac:dyDescent="0.3">
      <c r="A18" s="84" t="s">
        <v>370</v>
      </c>
      <c r="B18" s="62">
        <v>22</v>
      </c>
      <c r="C18" s="63">
        <v>66.666666667000001</v>
      </c>
      <c r="D18" s="62">
        <v>14</v>
      </c>
      <c r="E18" s="63">
        <v>66.666666667000001</v>
      </c>
      <c r="F18" s="62">
        <v>10</v>
      </c>
      <c r="G18" s="63">
        <v>66.666666667000001</v>
      </c>
    </row>
    <row r="19" spans="1:9" s="56" customFormat="1" ht="18.600000000000001" customHeight="1" x14ac:dyDescent="0.3">
      <c r="A19" s="77" t="s">
        <v>168</v>
      </c>
      <c r="B19" s="78">
        <v>381</v>
      </c>
      <c r="C19" s="79">
        <v>74.124513618999998</v>
      </c>
      <c r="D19" s="78">
        <v>374</v>
      </c>
      <c r="E19" s="79">
        <v>75.708502023999998</v>
      </c>
      <c r="F19" s="78">
        <v>364</v>
      </c>
      <c r="G19" s="79">
        <v>76.310272537000003</v>
      </c>
    </row>
    <row r="20" spans="1:9" ht="18.899999999999999" customHeight="1" x14ac:dyDescent="0.25">
      <c r="A20" s="80" t="s">
        <v>29</v>
      </c>
      <c r="B20" s="81">
        <v>8058</v>
      </c>
      <c r="C20" s="82">
        <v>83.876340169000002</v>
      </c>
      <c r="D20" s="81">
        <v>7734</v>
      </c>
      <c r="E20" s="82">
        <v>81.590885114000002</v>
      </c>
      <c r="F20" s="81">
        <v>6465</v>
      </c>
      <c r="G20" s="82">
        <v>76.945965246</v>
      </c>
      <c r="H20" s="83"/>
      <c r="I20" s="83"/>
    </row>
    <row r="21" spans="1:9" ht="18.899999999999999" customHeight="1" x14ac:dyDescent="0.25">
      <c r="A21" s="68" t="s">
        <v>404</v>
      </c>
    </row>
    <row r="23" spans="1:9" ht="15.6" x14ac:dyDescent="0.3">
      <c r="A23" s="116" t="s">
        <v>441</v>
      </c>
      <c r="B23" s="71"/>
      <c r="C23" s="71"/>
      <c r="D23" s="71"/>
      <c r="E23" s="71"/>
      <c r="F23" s="71"/>
      <c r="G23" s="71"/>
    </row>
    <row r="24" spans="1:9" x14ac:dyDescent="0.25">
      <c r="B24" s="70"/>
      <c r="F24" s="70"/>
    </row>
    <row r="25" spans="1:9" x14ac:dyDescent="0.25">
      <c r="B25" s="70"/>
      <c r="F25" s="70"/>
    </row>
    <row r="26" spans="1:9" x14ac:dyDescent="0.25">
      <c r="B26" s="117"/>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A42" s="56"/>
      <c r="B42" s="56"/>
      <c r="C42" s="56"/>
      <c r="E42" s="56"/>
      <c r="F42" s="56"/>
      <c r="G42" s="56"/>
    </row>
    <row r="43" spans="1:7" x14ac:dyDescent="0.25">
      <c r="B43" s="70"/>
      <c r="F43" s="70"/>
    </row>
    <row r="44" spans="1:7" x14ac:dyDescent="0.25">
      <c r="B44" s="70"/>
      <c r="F44" s="70"/>
    </row>
  </sheetData>
  <phoneticPr fontId="34" type="noConversion"/>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452</v>
      </c>
      <c r="B1" s="55"/>
      <c r="C1" s="55"/>
      <c r="D1" s="55"/>
      <c r="E1" s="55"/>
    </row>
    <row r="2" spans="1:8" s="56" customFormat="1" ht="18.899999999999999" customHeight="1" x14ac:dyDescent="0.3">
      <c r="A2" s="1" t="s">
        <v>434</v>
      </c>
      <c r="B2" s="57"/>
      <c r="C2" s="57"/>
      <c r="D2" s="57"/>
      <c r="E2" s="85"/>
    </row>
    <row r="3" spans="1:8" ht="31.2" x14ac:dyDescent="0.25">
      <c r="A3" s="72" t="s">
        <v>30</v>
      </c>
      <c r="B3" s="73" t="s">
        <v>426</v>
      </c>
      <c r="C3" s="73" t="s">
        <v>427</v>
      </c>
      <c r="D3" s="74" t="s">
        <v>428</v>
      </c>
      <c r="H3" s="70"/>
    </row>
    <row r="4" spans="1:8" ht="18.899999999999999" customHeight="1" x14ac:dyDescent="0.25">
      <c r="A4" s="75" t="s">
        <v>175</v>
      </c>
      <c r="B4" s="76">
        <v>76.643990930000001</v>
      </c>
      <c r="C4" s="76">
        <v>79.336188437000004</v>
      </c>
      <c r="D4" s="76">
        <v>77.740112994</v>
      </c>
      <c r="F4" s="35"/>
      <c r="G4" s="36"/>
      <c r="H4" s="36"/>
    </row>
    <row r="5" spans="1:8" ht="18.899999999999999" customHeight="1" x14ac:dyDescent="0.25">
      <c r="A5" s="75" t="s">
        <v>33</v>
      </c>
      <c r="B5" s="76">
        <v>82.277121374999993</v>
      </c>
      <c r="C5" s="76">
        <v>79.176201372999998</v>
      </c>
      <c r="D5" s="76">
        <v>77.267230955000002</v>
      </c>
      <c r="F5" s="53"/>
      <c r="G5" s="52"/>
      <c r="H5" s="52"/>
    </row>
    <row r="6" spans="1:8" ht="18.899999999999999" customHeight="1" x14ac:dyDescent="0.25">
      <c r="A6" s="75" t="s">
        <v>32</v>
      </c>
      <c r="B6" s="76">
        <v>83.351955306999997</v>
      </c>
      <c r="C6" s="76">
        <v>79.780219779999996</v>
      </c>
      <c r="D6" s="76">
        <v>73.580246914</v>
      </c>
      <c r="F6" s="53"/>
      <c r="G6" s="52"/>
      <c r="H6" s="52"/>
    </row>
    <row r="7" spans="1:8" ht="18.899999999999999" customHeight="1" x14ac:dyDescent="0.25">
      <c r="A7" s="75" t="s">
        <v>31</v>
      </c>
      <c r="B7" s="76">
        <v>82.107843137000003</v>
      </c>
      <c r="C7" s="76">
        <v>79.145077720000003</v>
      </c>
      <c r="D7" s="76">
        <v>75.167785234999997</v>
      </c>
      <c r="F7" s="53"/>
      <c r="G7" s="52"/>
      <c r="H7" s="52"/>
    </row>
    <row r="8" spans="1:8" ht="18.899999999999999" customHeight="1" x14ac:dyDescent="0.25">
      <c r="A8" s="75" t="s">
        <v>174</v>
      </c>
      <c r="B8" s="76">
        <v>84.109149278000004</v>
      </c>
      <c r="C8" s="76">
        <v>80.660377358000005</v>
      </c>
      <c r="D8" s="76">
        <v>77.009646301999993</v>
      </c>
      <c r="F8" s="53"/>
      <c r="G8" s="52"/>
      <c r="H8" s="52"/>
    </row>
    <row r="9" spans="1:8" ht="18.899999999999999" customHeight="1" x14ac:dyDescent="0.25">
      <c r="A9" s="75" t="s">
        <v>173</v>
      </c>
      <c r="B9" s="76">
        <v>84.136858476</v>
      </c>
      <c r="C9" s="76">
        <v>84.348561759999996</v>
      </c>
      <c r="D9" s="76">
        <v>75.200803213</v>
      </c>
      <c r="F9" s="45"/>
      <c r="G9" s="44"/>
    </row>
    <row r="10" spans="1:8" ht="18.899999999999999" customHeight="1" x14ac:dyDescent="0.25">
      <c r="A10" s="75" t="s">
        <v>36</v>
      </c>
      <c r="B10" s="76">
        <v>86.386986300999993</v>
      </c>
      <c r="C10" s="76">
        <v>83.544303796999998</v>
      </c>
      <c r="D10" s="76">
        <v>79.127725857000001</v>
      </c>
      <c r="F10" s="53"/>
      <c r="G10" s="52"/>
      <c r="H10" s="52"/>
    </row>
    <row r="11" spans="1:8" ht="18.899999999999999" customHeight="1" x14ac:dyDescent="0.25">
      <c r="A11" s="75" t="s">
        <v>35</v>
      </c>
      <c r="B11" s="76">
        <v>86.750483559000003</v>
      </c>
      <c r="C11" s="76">
        <v>84.003741814999998</v>
      </c>
      <c r="D11" s="76">
        <v>79.612756263999998</v>
      </c>
      <c r="F11" s="53"/>
      <c r="G11" s="52"/>
      <c r="H11" s="52"/>
    </row>
    <row r="12" spans="1:8" ht="18.899999999999999" customHeight="1" x14ac:dyDescent="0.25">
      <c r="A12" s="75" t="s">
        <v>34</v>
      </c>
      <c r="B12" s="76">
        <v>86.802575106999996</v>
      </c>
      <c r="C12" s="76">
        <v>83.067729084000007</v>
      </c>
      <c r="D12" s="76">
        <v>77.617328520000001</v>
      </c>
      <c r="F12" s="53"/>
      <c r="G12" s="52"/>
      <c r="H12" s="52"/>
    </row>
    <row r="13" spans="1:8" ht="18.899999999999999" customHeight="1" x14ac:dyDescent="0.25">
      <c r="A13" s="75" t="s">
        <v>176</v>
      </c>
      <c r="B13" s="76">
        <v>86.788154896999998</v>
      </c>
      <c r="C13" s="76">
        <v>81.963470319999999</v>
      </c>
      <c r="D13" s="76">
        <v>78.199718705999999</v>
      </c>
      <c r="F13" s="53"/>
      <c r="G13" s="52"/>
      <c r="H13" s="52"/>
    </row>
    <row r="14" spans="1:8" ht="18.899999999999999" customHeight="1" x14ac:dyDescent="0.25">
      <c r="A14" s="75" t="s">
        <v>152</v>
      </c>
      <c r="B14" s="76">
        <v>72.222222221999999</v>
      </c>
      <c r="C14" s="76">
        <v>68.965517241000001</v>
      </c>
      <c r="D14" s="76">
        <v>68.656716418000002</v>
      </c>
      <c r="H14" s="70"/>
    </row>
    <row r="15" spans="1:8" ht="18.899999999999999" customHeight="1" x14ac:dyDescent="0.25">
      <c r="A15" s="68" t="s">
        <v>404</v>
      </c>
    </row>
    <row r="16" spans="1:8" x14ac:dyDescent="0.25">
      <c r="B16" s="70"/>
      <c r="H16" s="70"/>
    </row>
    <row r="17" spans="1:8" ht="15.6" x14ac:dyDescent="0.3">
      <c r="A17" s="116" t="s">
        <v>441</v>
      </c>
      <c r="B17" s="70"/>
      <c r="H17" s="70"/>
    </row>
    <row r="18" spans="1:8" x14ac:dyDescent="0.25">
      <c r="B18" s="70"/>
      <c r="H18" s="70"/>
    </row>
    <row r="19" spans="1:8" x14ac:dyDescent="0.25">
      <c r="B19" s="70"/>
      <c r="H19" s="70"/>
    </row>
    <row r="20" spans="1:8" x14ac:dyDescent="0.25">
      <c r="B20" s="70"/>
      <c r="H20" s="70"/>
    </row>
    <row r="21" spans="1:8" x14ac:dyDescent="0.25">
      <c r="B21" s="70"/>
      <c r="H21" s="70"/>
    </row>
    <row r="22" spans="1:8" x14ac:dyDescent="0.25">
      <c r="B22" s="70"/>
      <c r="H22" s="70"/>
    </row>
    <row r="23" spans="1:8" x14ac:dyDescent="0.25">
      <c r="B23" s="70"/>
      <c r="H23" s="70"/>
    </row>
    <row r="24" spans="1:8" x14ac:dyDescent="0.25">
      <c r="B24" s="70"/>
      <c r="H24" s="70"/>
    </row>
    <row r="25" spans="1:8" x14ac:dyDescent="0.25">
      <c r="B25" s="70"/>
      <c r="H25" s="70"/>
    </row>
    <row r="26" spans="1:8" x14ac:dyDescent="0.25">
      <c r="B26" s="70"/>
      <c r="H26" s="70"/>
    </row>
    <row r="27" spans="1:8" x14ac:dyDescent="0.25">
      <c r="B27" s="70"/>
      <c r="H27" s="70"/>
    </row>
    <row r="28" spans="1:8" x14ac:dyDescent="0.25">
      <c r="B28" s="70"/>
      <c r="H28" s="70"/>
    </row>
    <row r="29" spans="1:8" x14ac:dyDescent="0.25">
      <c r="B29" s="70"/>
      <c r="H29" s="70"/>
    </row>
    <row r="30" spans="1:8" x14ac:dyDescent="0.25">
      <c r="B30" s="70"/>
      <c r="H30" s="70"/>
    </row>
    <row r="31" spans="1:8" x14ac:dyDescent="0.25">
      <c r="B31" s="70"/>
      <c r="H31" s="70"/>
    </row>
    <row r="32" spans="1:8" x14ac:dyDescent="0.25">
      <c r="B32" s="70"/>
      <c r="H32" s="70"/>
    </row>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45EA5-2C35-4BBD-8631-70181F552895}">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451</v>
      </c>
      <c r="B1" s="86"/>
      <c r="C1" s="87"/>
      <c r="D1" s="87"/>
    </row>
    <row r="2" spans="1:8" s="56" customFormat="1" ht="18.899999999999999" customHeight="1" x14ac:dyDescent="0.3">
      <c r="A2" s="72" t="s">
        <v>273</v>
      </c>
      <c r="B2" s="74" t="s">
        <v>272</v>
      </c>
      <c r="C2" s="88"/>
      <c r="D2" s="87"/>
      <c r="E2" s="88"/>
    </row>
    <row r="3" spans="1:8" ht="18.899999999999999" customHeight="1" x14ac:dyDescent="0.25">
      <c r="A3" s="75" t="s">
        <v>262</v>
      </c>
      <c r="B3" s="89">
        <v>0.1505166922</v>
      </c>
      <c r="H3" s="70"/>
    </row>
    <row r="4" spans="1:8" ht="18.899999999999999" customHeight="1" x14ac:dyDescent="0.25">
      <c r="A4" s="75" t="s">
        <v>263</v>
      </c>
      <c r="B4" s="89">
        <v>0.79763574690000005</v>
      </c>
      <c r="H4" s="70"/>
    </row>
    <row r="5" spans="1:8" ht="18.899999999999999" customHeight="1" x14ac:dyDescent="0.25">
      <c r="A5" s="75" t="s">
        <v>264</v>
      </c>
      <c r="B5" s="89">
        <v>0.72572846059999996</v>
      </c>
      <c r="H5" s="70"/>
    </row>
    <row r="6" spans="1:8" ht="18.899999999999999" customHeight="1" x14ac:dyDescent="0.25">
      <c r="A6" s="75" t="s">
        <v>268</v>
      </c>
      <c r="B6" s="89">
        <v>0.40280596320000001</v>
      </c>
      <c r="H6" s="70"/>
    </row>
    <row r="7" spans="1:8" ht="18.899999999999999" customHeight="1" x14ac:dyDescent="0.25">
      <c r="A7" s="75" t="s">
        <v>269</v>
      </c>
      <c r="B7" s="89">
        <v>0.66681637869999999</v>
      </c>
      <c r="H7" s="70"/>
    </row>
    <row r="8" spans="1:8" ht="18.899999999999999" customHeight="1" x14ac:dyDescent="0.25">
      <c r="A8" s="75" t="s">
        <v>265</v>
      </c>
      <c r="B8" s="89">
        <v>0.52710865770000004</v>
      </c>
      <c r="H8" s="70"/>
    </row>
    <row r="9" spans="1:8" ht="18.899999999999999" customHeight="1" x14ac:dyDescent="0.25">
      <c r="A9" s="75" t="s">
        <v>266</v>
      </c>
      <c r="B9" s="89">
        <v>0.56245172269999999</v>
      </c>
      <c r="H9" s="70"/>
    </row>
    <row r="10" spans="1:8" ht="18.899999999999999" customHeight="1" x14ac:dyDescent="0.25">
      <c r="A10" s="75" t="s">
        <v>267</v>
      </c>
      <c r="B10" s="89">
        <v>0.63481776700000003</v>
      </c>
      <c r="H10" s="70"/>
    </row>
    <row r="11" spans="1:8" ht="18.899999999999999" customHeight="1" x14ac:dyDescent="0.25">
      <c r="A11" s="75" t="s">
        <v>270</v>
      </c>
      <c r="B11" s="89">
        <v>0.39194763760000001</v>
      </c>
      <c r="H11" s="70"/>
    </row>
    <row r="12" spans="1:8" ht="18.899999999999999" customHeight="1" x14ac:dyDescent="0.25">
      <c r="A12" s="75" t="s">
        <v>271</v>
      </c>
      <c r="B12" s="89">
        <v>0.45988018149999998</v>
      </c>
      <c r="H12" s="70"/>
    </row>
    <row r="13" spans="1:8" ht="18.899999999999999" customHeight="1" x14ac:dyDescent="0.25">
      <c r="A13" s="68" t="s">
        <v>443</v>
      </c>
      <c r="B13" s="70"/>
    </row>
    <row r="15" spans="1:8" ht="15.6" x14ac:dyDescent="0.3">
      <c r="A15" s="116" t="s">
        <v>441</v>
      </c>
    </row>
    <row r="16" spans="1:8" x14ac:dyDescent="0.25">
      <c r="B16" s="70"/>
      <c r="H16" s="70"/>
    </row>
    <row r="17" s="70" customFormat="1" x14ac:dyDescent="0.25"/>
    <row r="18" s="70" customFormat="1" x14ac:dyDescent="0.25"/>
    <row r="19" s="70" customFormat="1" x14ac:dyDescent="0.25"/>
    <row r="20" s="70" customFormat="1" x14ac:dyDescent="0.25"/>
    <row r="21" s="70" customFormat="1" x14ac:dyDescent="0.25"/>
    <row r="22" s="70" customFormat="1" x14ac:dyDescent="0.25"/>
    <row r="23" s="70" customFormat="1" x14ac:dyDescent="0.25"/>
    <row r="24" s="70" customFormat="1" x14ac:dyDescent="0.25"/>
    <row r="25" s="70" customFormat="1" x14ac:dyDescent="0.25"/>
    <row r="26" s="70" customFormat="1" x14ac:dyDescent="0.25"/>
    <row r="27" s="70" customFormat="1" x14ac:dyDescent="0.25"/>
    <row r="28" s="70" customFormat="1" x14ac:dyDescent="0.25"/>
    <row r="29" s="70" customFormat="1" x14ac:dyDescent="0.25"/>
    <row r="30" s="70" customFormat="1" x14ac:dyDescent="0.25"/>
    <row r="31" s="70" customFormat="1" x14ac:dyDescent="0.25"/>
    <row r="32" s="70" customFormat="1" x14ac:dyDescent="0.25"/>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51</vt:i4>
      </vt:variant>
    </vt:vector>
  </HeadingPairs>
  <TitlesOfParts>
    <vt:vector size="66"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Data'!ambvis_rates_Feb_5_2013hjp_2_1</vt:lpstr>
      <vt:lpstr>'Raw Data'!ambvis_rates_Feb_5_2013hjp_3</vt:lpstr>
      <vt:lpstr>'Raw Data'!cabg_Feb_5_2013hjp_1</vt:lpstr>
      <vt:lpstr>'Raw Data'!cabg_Feb_5_2013hjp_1_1</vt:lpstr>
      <vt:lpstr>'Raw Data'!cabg_Feb_5_2013hjp_1_1_1</vt:lpstr>
      <vt:lpstr>'Raw Data'!cabg_Feb_5_2013hjp_1_2</vt:lpstr>
      <vt:lpstr>'Raw Data'!cabg_Feb_5_2013hjp_1_2_1</vt:lpstr>
      <vt:lpstr>'Raw Data'!cabg_Feb_5_2013hjp_1_3</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Data'!dementia_Feb_12_2013hjp</vt:lpstr>
      <vt:lpstr>'Raw Data'!dementia_Feb_12_2013hjp_1</vt:lpstr>
      <vt:lpstr>'Raw Data'!dementia_Feb_12_2013hjp_1_1</vt:lpstr>
      <vt:lpstr>'Raw Data'!dementia_Feb_12_2013hjp_2</vt:lpstr>
      <vt:lpstr>'Raw Data'!dementia_Feb_12_2013hjp_2_1</vt:lpstr>
      <vt:lpstr>'Raw Data'!dementia_Feb_12_2013hjp_3</vt:lpstr>
      <vt:lpstr>'Raw Data'!hip_replace_Feb_5_2013hjp</vt:lpstr>
      <vt:lpstr>'Raw Data'!hip_replace_Feb_5_2013hjp_1</vt:lpstr>
      <vt:lpstr>'Raw Data'!hip_replace_Feb_5_2013hjp_1_1</vt:lpstr>
      <vt:lpstr>'Raw Data'!hip_replace_Feb_5_2013hjp_2</vt:lpstr>
      <vt:lpstr>'Raw Data'!hip_replace_Feb_5_2013hjp_2_1</vt:lpstr>
      <vt:lpstr>'Raw Data'!hip_replace_Feb_5_2013hjp_3</vt:lpstr>
      <vt:lpstr>'Raw Data'!knee_replace_Feb_5_2013hjp</vt:lpstr>
      <vt:lpstr>'Raw Data'!knee_replace_Feb_5_2013hjp_1</vt:lpstr>
      <vt:lpstr>'Raw Data'!knee_replace_Feb_5_2013hjp_1_1</vt:lpstr>
      <vt:lpstr>'Raw Data'!knee_replace_Feb_5_2013hjp_2</vt:lpstr>
      <vt:lpstr>'Raw Data'!knee_replace_Feb_5_2013hjp_2_1</vt:lpstr>
      <vt:lpstr>'Raw Data'!knee_replace_Feb_5_2013hjp_3</vt:lpstr>
      <vt:lpstr>'Raw Data'!pci_Feb_5_2013hjp</vt:lpstr>
      <vt:lpstr>'Raw Data'!pci_Feb_5_2013hjp_1</vt:lpstr>
      <vt:lpstr>'Raw Data'!pci_Feb_5_2013hjp_1_1</vt:lpstr>
      <vt:lpstr>'Raw Data'!pci_Feb_5_2013hjp_2</vt:lpstr>
      <vt:lpstr>'Raw Data'!pci_Feb_5_2013hjp_2_1</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RHA-Chapter10-Betablocker-PostAMI-Rates</dc:title>
  <dc:creator>rodm</dc:creator>
  <cp:lastModifiedBy>Lindsey Dahl</cp:lastModifiedBy>
  <cp:lastPrinted>2024-06-05T19:11:10Z</cp:lastPrinted>
  <dcterms:created xsi:type="dcterms:W3CDTF">2012-06-19T01:21:24Z</dcterms:created>
  <dcterms:modified xsi:type="dcterms:W3CDTF">2025-12-04T20:36:20Z</dcterms:modified>
</cp:coreProperties>
</file>